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05" windowWidth="19440" windowHeight="12705" tabRatio="207" activeTab="0"/>
  </bookViews>
  <sheets>
    <sheet name="DPCL 02 - Arpa rinasc. e bar." sheetId="1" r:id="rId1"/>
    <sheet name="Foglio2" sheetId="2" r:id="rId2"/>
    <sheet name="Foglio3" sheetId="3" r:id="rId3"/>
  </sheets>
  <definedNames/>
  <calcPr fullCalcOnLoad="1"/>
</workbook>
</file>

<file path=xl/comments1.xml><?xml version="1.0" encoding="utf-8"?>
<comments xmlns="http://schemas.openxmlformats.org/spreadsheetml/2006/main">
  <authors>
    <author>Patrizia Rizzini</author>
  </authors>
  <commentList>
    <comment ref="I29" authorId="0">
      <text>
        <r>
          <rPr>
            <b/>
            <sz val="10"/>
            <rFont val="Tahoma"/>
            <family val="2"/>
          </rPr>
          <t>Patrizia Rizzini:</t>
        </r>
        <r>
          <rPr>
            <sz val="10"/>
            <rFont val="Tahoma"/>
            <family val="2"/>
          </rPr>
          <t xml:space="preserve">
</t>
        </r>
      </text>
    </comment>
  </commentList>
</comments>
</file>

<file path=xl/sharedStrings.xml><?xml version="1.0" encoding="utf-8"?>
<sst xmlns="http://schemas.openxmlformats.org/spreadsheetml/2006/main" count="173" uniqueCount="88">
  <si>
    <r>
      <t xml:space="preserve">
Al termine degli studi relativi al Diploma Accademico di primo livello in </t>
    </r>
    <r>
      <rPr>
        <b/>
        <sz val="8"/>
        <rFont val="Arial"/>
        <family val="2"/>
      </rPr>
      <t>Arpa rinascimentale e barocca</t>
    </r>
    <r>
      <rPr>
        <sz val="8"/>
        <rFont val="Arial"/>
        <family val="2"/>
      </rPr>
      <t xml:space="preserve">, gli studenti devono aver acquisito le conoscenze delle tecniche storiche e le competenze specifiche tali da consentire loro di realizzare concretamente la propria idea artistica. A tal fine sarà dato particolare rilievo allo studio del repertorio più rappresentativo dello strumento - incluso quello d’insieme e polifonico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 specifico indirizzo.
Inoltre, con riferimento alla specificità dei singoli corsi, lo studente dovrà possedere adeguate competenze riferite all’ambito dell’improvvisazione e all’ornamentazione. E’ obiettivo formativo del corso anche l’acquisizione di adeguate competenze nel campo dell’informatica musicale nonché quelle relative ad una seconda lingua comunitaria.  </t>
    </r>
  </si>
  <si>
    <r>
      <rPr>
        <b/>
        <sz val="16"/>
        <rFont val="Calibri"/>
        <family val="2"/>
      </rPr>
      <t>CONSERVATORIO "L.REFICE" DI FROSINONE</t>
    </r>
    <r>
      <rPr>
        <sz val="16"/>
        <rFont val="Calibri"/>
        <family val="2"/>
      </rPr>
      <t xml:space="preserve">
DIPARTIMENTO DEGLI STRUMENTI AD ARCO E A CORDA
SCUOLA DI ARPA
DCPL02 CORSO DI DIPLOMA ACCADEMICO DI PRIMO LIVELLO IN </t>
    </r>
    <r>
      <rPr>
        <b/>
        <sz val="16"/>
        <rFont val="Calibri"/>
        <family val="2"/>
      </rPr>
      <t>ARPA RINASCIMENTALE E BAROCCA</t>
    </r>
  </si>
  <si>
    <t>Discipline compositive</t>
  </si>
  <si>
    <t>Discipline interpretative della musica antica</t>
  </si>
  <si>
    <t>Discipline della musica elettronica e delle tecnologie del suono</t>
  </si>
  <si>
    <t xml:space="preserve">COME/05 
Informatica musicale                                                                                                                                                                                                                                              
</t>
  </si>
  <si>
    <t>Discipline didattiche</t>
  </si>
  <si>
    <r>
      <t xml:space="preserve">CODL/02
</t>
    </r>
    <r>
      <rPr>
        <sz val="10"/>
        <rFont val="Calibri"/>
        <family val="2"/>
      </rPr>
      <t>LINGUA STRANIERA COMUNITARIA</t>
    </r>
  </si>
  <si>
    <t>CODM/04: 
Storia della musica</t>
  </si>
  <si>
    <t>COTP/06 
Teoria, ritmica e percezione musicale</t>
  </si>
  <si>
    <t>Semiografia musicale</t>
  </si>
  <si>
    <t>Lettura cantata, inotnazione e ritmica</t>
  </si>
  <si>
    <t>Prassi esecutive e repertori del Basso Continuo</t>
  </si>
  <si>
    <t>Prassi esecutive e repertori d'insieme per voci e strumenti antichi</t>
  </si>
  <si>
    <t xml:space="preserve">Il corso offre allo studente possibilità di impiego nei seguenti ambiti:
- Strumentista solista
- Strumentista in gruppi da camera
- Strumentista in formazioni orchestrali
- Strumentista in formazioni orchestrali per il teatro musicale
- Continuista nel repertorio da camera e nel teatro musicale
</t>
  </si>
  <si>
    <t>COMA/01 Arpa rinascimentale e barocca</t>
  </si>
  <si>
    <t xml:space="preserve">COTP/05
Teoria e prassi del basso continuo
</t>
  </si>
  <si>
    <t>CODM/07      Poesia per musica e drammaturgia musicale</t>
  </si>
  <si>
    <t>CFA obbligatori da conseguire nell’ambito delle attività di base e caratterizzanti:</t>
  </si>
  <si>
    <t>CFA settori obbligatori previsti dal DM 124/09 nell’ambito delle attività di base e caratterizzanti:</t>
  </si>
  <si>
    <t>Informatica musicale</t>
  </si>
  <si>
    <t>Strumenti e metodi della ricerca bibliografica</t>
  </si>
  <si>
    <t>Tot. ore (comprese ca. 60 ore per discipline a scelta)</t>
  </si>
  <si>
    <t>tipologia delle attività formative</t>
  </si>
  <si>
    <t>area disciplinare</t>
  </si>
  <si>
    <t>disciplina</t>
  </si>
  <si>
    <t>tip.</t>
  </si>
  <si>
    <t>CFA</t>
  </si>
  <si>
    <t>val.</t>
  </si>
  <si>
    <t>FORMAZIONE DI BASE</t>
  </si>
  <si>
    <t>Discipline teorico-analitico-pratiche</t>
  </si>
  <si>
    <t>TOTALI</t>
  </si>
  <si>
    <t>ore</t>
  </si>
  <si>
    <t>CARATTERIZZANTI</t>
  </si>
  <si>
    <t>INTEGRATIVE O AFFINI</t>
  </si>
  <si>
    <t>A SCELTA DELLO STUDENTE</t>
  </si>
  <si>
    <t>PROVA FINALE E CONOSCENZA DELLA LINGUA STRANIERA</t>
  </si>
  <si>
    <t>Discipline linguistiche</t>
  </si>
  <si>
    <t>Lingua straniera comunitaria</t>
  </si>
  <si>
    <t>Prova finale</t>
  </si>
  <si>
    <t>OBIETTIVI FORMATIVI</t>
  </si>
  <si>
    <t>PROSPETTIVE OCCUPAZIONALI</t>
  </si>
  <si>
    <r>
      <rPr>
        <b/>
        <sz val="8"/>
        <rFont val="Calibri"/>
        <family val="2"/>
      </rPr>
      <t xml:space="preserve">I </t>
    </r>
    <r>
      <rPr>
        <sz val="8"/>
        <rFont val="Calibri"/>
        <family val="2"/>
      </rPr>
      <t>= disciplina individuale</t>
    </r>
  </si>
  <si>
    <r>
      <t>G</t>
    </r>
    <r>
      <rPr>
        <sz val="8"/>
        <rFont val="Calibri"/>
        <family val="2"/>
      </rPr>
      <t xml:space="preserve"> = disciplina d'insieme o di gruppo </t>
    </r>
  </si>
  <si>
    <r>
      <t>C</t>
    </r>
    <r>
      <rPr>
        <sz val="8"/>
        <rFont val="Calibri"/>
        <family val="2"/>
      </rPr>
      <t xml:space="preserve"> = disciplina collettiva teorica o pratica </t>
    </r>
  </si>
  <si>
    <r>
      <t>L</t>
    </r>
    <r>
      <rPr>
        <sz val="8"/>
        <rFont val="Calibri"/>
        <family val="2"/>
      </rPr>
      <t xml:space="preserve"> = laboratorio</t>
    </r>
  </si>
  <si>
    <t>II ANNUALITÀ</t>
  </si>
  <si>
    <t>III ANNUALITÀ</t>
  </si>
  <si>
    <r>
      <rPr>
        <b/>
        <sz val="8"/>
        <rFont val="Calibri"/>
        <family val="2"/>
      </rPr>
      <t>E</t>
    </r>
    <r>
      <rPr>
        <sz val="8"/>
        <rFont val="Calibri"/>
        <family val="2"/>
      </rPr>
      <t xml:space="preserve"> = valutazione in trentesimi e crediti conferiti da commissione a seguito di esame</t>
    </r>
  </si>
  <si>
    <r>
      <rPr>
        <b/>
        <sz val="8"/>
        <rFont val="Calibri"/>
        <family val="2"/>
      </rPr>
      <t>ID</t>
    </r>
    <r>
      <rPr>
        <sz val="8"/>
        <rFont val="Calibri"/>
        <family val="2"/>
      </rPr>
      <t xml:space="preserve"> = valutazione con giudizio di idoneità e crediti conferiti dal docente</t>
    </r>
  </si>
  <si>
    <t>CFA settore</t>
  </si>
  <si>
    <t xml:space="preserve">codice
settore artistico-disciplinare </t>
  </si>
  <si>
    <t>Tot. esami</t>
  </si>
  <si>
    <t>TOTALE</t>
  </si>
  <si>
    <t>PIANO DELL'OFFERTA DIDATTICA</t>
  </si>
  <si>
    <t>Discipline musicologiche</t>
  </si>
  <si>
    <t>C</t>
  </si>
  <si>
    <t>E</t>
  </si>
  <si>
    <t>Discipline interpretative d'insieme</t>
  </si>
  <si>
    <t>Discipline interpretative</t>
  </si>
  <si>
    <t>I</t>
  </si>
  <si>
    <t>G</t>
  </si>
  <si>
    <t>ID</t>
  </si>
  <si>
    <t>Attività formative a scelta dello studente</t>
  </si>
  <si>
    <t xml:space="preserve">CODC/01 
Composizione
</t>
  </si>
  <si>
    <t>CODI/20                               Pratica organistica e canto gregoriano</t>
  </si>
  <si>
    <t>Accordature e temperamenti</t>
  </si>
  <si>
    <t>Tecniche di consapevolezza e di espressione corpora</t>
  </si>
  <si>
    <t>CODD/07                            Tecniche di consapevolezza e di espressione corporea</t>
  </si>
  <si>
    <t>ULTERIORI</t>
  </si>
  <si>
    <t>Prassi esecutive e repertori</t>
  </si>
  <si>
    <t>Trattati e metodi</t>
  </si>
  <si>
    <t>Analisi compositiva</t>
  </si>
  <si>
    <t>Teoria del basso continuo</t>
  </si>
  <si>
    <t>COTP/05                                    Teoria e prassi del basso continuo</t>
  </si>
  <si>
    <t>Movimento espressivo</t>
  </si>
  <si>
    <t>COMA/15 
Clavicembalo e tastiere storiche</t>
  </si>
  <si>
    <t>Pratica organistica</t>
  </si>
  <si>
    <t>Storia e storiografia della musica</t>
  </si>
  <si>
    <r>
      <t xml:space="preserve">I </t>
    </r>
    <r>
      <rPr>
        <b/>
        <sz val="8"/>
        <rFont val="Calibri"/>
        <family val="2"/>
      </rPr>
      <t>ANNUALITÀ</t>
    </r>
  </si>
  <si>
    <t>Ear training</t>
  </si>
  <si>
    <t xml:space="preserve">CODM/01
Bibliografia e biblioteconomia musicale </t>
  </si>
  <si>
    <t>Improvvisazione e ornamentazione allo strumento</t>
  </si>
  <si>
    <t>COMI/07                                Musica d'insieme per strumenti antichi</t>
  </si>
  <si>
    <t>Storia della notazione musicale</t>
  </si>
  <si>
    <t>Canto cristiano medioevale</t>
  </si>
  <si>
    <t>Letteratura e testi per musica (Retorica musicale)</t>
  </si>
  <si>
    <t>Modalità (Pratica della solmisazione)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</si>
</sst>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F800]dddd\,\ mmmm\ dd\,\ yyyy"/>
    <numFmt numFmtId="175" formatCode="[$-410]dddd\ d\ mmmm\ yyyy"/>
    <numFmt numFmtId="176" formatCode="h\.mm\.ss"/>
    <numFmt numFmtId="177" formatCode="0.0%"/>
    <numFmt numFmtId="178" formatCode="0.0"/>
  </numFmts>
  <fonts count="59">
    <font>
      <sz val="10"/>
      <name val="Arial"/>
      <family val="2"/>
    </font>
    <font>
      <sz val="8"/>
      <name val="Calibri"/>
      <family val="2"/>
    </font>
    <font>
      <b/>
      <sz val="8"/>
      <name val="Calibri"/>
      <family val="2"/>
    </font>
    <font>
      <sz val="10"/>
      <name val="Calibri"/>
      <family val="2"/>
    </font>
    <font>
      <sz val="9"/>
      <name val="Calibri"/>
      <family val="2"/>
    </font>
    <font>
      <b/>
      <sz val="10"/>
      <name val="Calibri"/>
      <family val="2"/>
    </font>
    <font>
      <b/>
      <sz val="9"/>
      <name val="Calibri"/>
      <family val="2"/>
    </font>
    <font>
      <sz val="11"/>
      <name val="Calibri"/>
      <family val="2"/>
    </font>
    <font>
      <b/>
      <sz val="11"/>
      <name val="Calibri"/>
      <family val="2"/>
    </font>
    <font>
      <b/>
      <sz val="14"/>
      <name val="Calibri"/>
      <family val="2"/>
    </font>
    <font>
      <sz val="14"/>
      <name val="Calibri"/>
      <family val="2"/>
    </font>
    <font>
      <b/>
      <sz val="11"/>
      <color indexed="60"/>
      <name val="Calibri"/>
      <family val="2"/>
    </font>
    <font>
      <b/>
      <sz val="10"/>
      <color indexed="60"/>
      <name val="Calibri"/>
      <family val="2"/>
    </font>
    <font>
      <b/>
      <sz val="10"/>
      <color indexed="63"/>
      <name val="Calibri"/>
      <family val="2"/>
    </font>
    <font>
      <b/>
      <sz val="11"/>
      <color indexed="63"/>
      <name val="Calibri"/>
      <family val="2"/>
    </font>
    <font>
      <sz val="8"/>
      <name val="Verdana"/>
      <family val="2"/>
    </font>
    <font>
      <u val="single"/>
      <sz val="10"/>
      <color indexed="12"/>
      <name val="Arial"/>
      <family val="2"/>
    </font>
    <font>
      <u val="single"/>
      <sz val="10"/>
      <color indexed="61"/>
      <name val="Arial"/>
      <family val="2"/>
    </font>
    <font>
      <sz val="8"/>
      <name val="Arial"/>
      <family val="2"/>
    </font>
    <font>
      <sz val="10"/>
      <name val="Tahoma"/>
      <family val="2"/>
    </font>
    <font>
      <b/>
      <sz val="10"/>
      <name val="Tahoma"/>
      <family val="2"/>
    </font>
    <font>
      <sz val="9"/>
      <name val="Arial"/>
      <family val="2"/>
    </font>
    <font>
      <sz val="16"/>
      <name val="Calibri"/>
      <family val="2"/>
    </font>
    <font>
      <b/>
      <sz val="8"/>
      <color indexed="63"/>
      <name val="Arial"/>
      <family val="2"/>
    </font>
    <font>
      <b/>
      <sz val="16"/>
      <name val="Calibri"/>
      <family val="2"/>
    </font>
    <font>
      <b/>
      <sz val="8"/>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color indexed="8"/>
      </right>
      <top style="thin"/>
      <bottom style="thin"/>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right style="thin"/>
      <top style="thin"/>
      <bottom>
        <color indexed="63"/>
      </bottom>
    </border>
    <border>
      <left style="thin">
        <color indexed="8"/>
      </left>
      <right style="double">
        <color indexed="8"/>
      </right>
      <top style="thin"/>
      <bottom style="thin"/>
    </border>
    <border>
      <left>
        <color indexed="63"/>
      </left>
      <right>
        <color indexed="63"/>
      </right>
      <top style="thin">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style="double">
        <color indexed="8"/>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color indexed="8"/>
      </top>
      <bottom style="thin">
        <color indexed="8"/>
      </bottom>
    </border>
    <border>
      <left>
        <color indexed="63"/>
      </left>
      <right style="double">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thin"/>
      <bottom style="thin"/>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style="thin"/>
      <right style="double"/>
      <top>
        <color indexed="63"/>
      </top>
      <bottom style="thin"/>
    </border>
    <border>
      <left style="double"/>
      <right style="double"/>
      <top style="thin"/>
      <bottom style="thin"/>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style="thin">
        <color indexed="60"/>
      </left>
      <right>
        <color indexed="63"/>
      </right>
      <top>
        <color indexed="63"/>
      </top>
      <bottom style="medium">
        <color indexed="60"/>
      </bottom>
    </border>
    <border>
      <left>
        <color indexed="63"/>
      </left>
      <right style="thin">
        <color indexed="60"/>
      </right>
      <top>
        <color indexed="63"/>
      </top>
      <bottom style="medium">
        <color indexed="60"/>
      </bottom>
    </border>
    <border>
      <left style="medium">
        <color indexed="60"/>
      </left>
      <right>
        <color indexed="63"/>
      </right>
      <top>
        <color indexed="63"/>
      </top>
      <bottom style="medium">
        <color indexed="60"/>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3"/>
      </right>
      <top style="medium">
        <color indexed="23"/>
      </top>
      <bottom>
        <color indexed="63"/>
      </bottom>
    </border>
    <border>
      <left style="thin">
        <color indexed="60"/>
      </left>
      <right>
        <color indexed="63"/>
      </right>
      <top style="medium">
        <color indexed="60"/>
      </top>
      <bottom>
        <color indexed="63"/>
      </bottom>
    </border>
    <border>
      <left>
        <color indexed="63"/>
      </left>
      <right style="thin">
        <color indexed="60"/>
      </right>
      <top style="medium">
        <color indexed="60"/>
      </top>
      <bottom>
        <color indexed="63"/>
      </bottom>
    </border>
    <border>
      <left style="thin">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thin">
        <color indexed="23"/>
      </right>
      <top>
        <color indexed="63"/>
      </top>
      <bottom style="medium">
        <color indexed="23"/>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60"/>
      </right>
      <top style="medium">
        <color indexed="60"/>
      </top>
      <bottom>
        <color indexed="63"/>
      </bottom>
    </border>
    <border>
      <left>
        <color indexed="63"/>
      </left>
      <right style="double">
        <color indexed="8"/>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8" fillId="29" borderId="0" applyNumberFormat="0" applyBorder="0" applyAlignment="0" applyProtection="0"/>
    <xf numFmtId="0" fontId="0" fillId="30" borderId="4" applyNumberFormat="0" applyFont="0" applyAlignment="0" applyProtection="0"/>
    <xf numFmtId="0" fontId="49" fillId="20" borderId="5"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24">
    <xf numFmtId="0" fontId="0" fillId="0" borderId="0" xfId="0" applyAlignment="1">
      <alignment/>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0" fontId="4" fillId="0" borderId="10" xfId="0" applyFont="1" applyBorder="1" applyAlignment="1">
      <alignment horizontal="center" vertical="center"/>
    </xf>
    <xf numFmtId="49" fontId="5" fillId="0" borderId="0" xfId="0" applyNumberFormat="1" applyFont="1" applyAlignment="1">
      <alignment horizontal="center" vertical="center" wrapText="1"/>
    </xf>
    <xf numFmtId="49" fontId="1"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5" fillId="34" borderId="10" xfId="0" applyFont="1" applyFill="1" applyBorder="1" applyAlignment="1">
      <alignment/>
    </xf>
    <xf numFmtId="49" fontId="2" fillId="33"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0" applyFont="1" applyFill="1" applyBorder="1" applyAlignment="1">
      <alignment horizontal="center"/>
    </xf>
    <xf numFmtId="49" fontId="7"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2" fillId="0" borderId="0" xfId="0" applyFont="1" applyAlignment="1">
      <alignment horizontal="left" vertical="center"/>
    </xf>
    <xf numFmtId="49" fontId="1"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1" fillId="33" borderId="14"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3" fillId="34" borderId="17" xfId="0" applyFont="1" applyFill="1" applyBorder="1" applyAlignment="1">
      <alignment horizontal="center" vertical="center"/>
    </xf>
    <xf numFmtId="49" fontId="7" fillId="0" borderId="0" xfId="0" applyNumberFormat="1" applyFont="1" applyFill="1" applyAlignment="1">
      <alignment horizontal="center" vertical="center" wrapText="1"/>
    </xf>
    <xf numFmtId="0" fontId="4"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49" fontId="1" fillId="0" borderId="0" xfId="0" applyNumberFormat="1" applyFont="1" applyAlignment="1">
      <alignment horizontal="left" vertical="center"/>
    </xf>
    <xf numFmtId="1" fontId="3" fillId="0" borderId="0" xfId="0" applyNumberFormat="1" applyFont="1" applyAlignment="1">
      <alignment horizontal="center" vertical="center" wrapText="1"/>
    </xf>
    <xf numFmtId="1" fontId="1" fillId="33"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2" fillId="0" borderId="0" xfId="0" applyNumberFormat="1" applyFont="1" applyAlignment="1">
      <alignment horizontal="center" vertical="center"/>
    </xf>
    <xf numFmtId="0" fontId="5" fillId="0" borderId="0" xfId="0" applyFont="1" applyFill="1" applyBorder="1" applyAlignment="1">
      <alignment horizontal="center" vertical="center"/>
    </xf>
    <xf numFmtId="1" fontId="8" fillId="35" borderId="10" xfId="0" applyNumberFormat="1" applyFont="1" applyFill="1" applyBorder="1" applyAlignment="1">
      <alignment horizontal="center" vertical="center"/>
    </xf>
    <xf numFmtId="0" fontId="5" fillId="34" borderId="10" xfId="0" applyFont="1" applyFill="1" applyBorder="1" applyAlignment="1">
      <alignment vertical="center"/>
    </xf>
    <xf numFmtId="1" fontId="8" fillId="34"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wrapText="1"/>
    </xf>
    <xf numFmtId="49" fontId="1" fillId="0" borderId="0" xfId="0" applyNumberFormat="1" applyFont="1" applyAlignment="1">
      <alignment vertical="center" wrapText="1"/>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Fill="1" applyBorder="1" applyAlignment="1">
      <alignment horizontal="center" vertical="center"/>
    </xf>
    <xf numFmtId="1" fontId="3" fillId="0" borderId="1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Border="1" applyAlignment="1">
      <alignment horizontal="center" vertical="center"/>
    </xf>
    <xf numFmtId="49" fontId="3" fillId="0" borderId="0" xfId="0" applyNumberFormat="1" applyFont="1" applyAlignment="1">
      <alignment horizontal="center" vertical="center" wrapText="1"/>
    </xf>
    <xf numFmtId="1" fontId="3" fillId="0" borderId="10" xfId="0" applyNumberFormat="1" applyFont="1" applyBorder="1" applyAlignment="1">
      <alignment horizontal="center" vertical="center" wrapText="1"/>
    </xf>
    <xf numFmtId="0" fontId="4" fillId="36" borderId="10" xfId="0" applyFont="1" applyFill="1" applyBorder="1" applyAlignment="1">
      <alignment horizontal="center" vertical="center"/>
    </xf>
    <xf numFmtId="0" fontId="6" fillId="36" borderId="10" xfId="0" applyFont="1" applyFill="1" applyBorder="1" applyAlignment="1">
      <alignment horizontal="center" vertical="center"/>
    </xf>
    <xf numFmtId="0" fontId="4" fillId="36" borderId="11" xfId="0" applyFont="1" applyFill="1" applyBorder="1" applyAlignment="1">
      <alignment horizontal="center" vertical="center"/>
    </xf>
    <xf numFmtId="0" fontId="4" fillId="37" borderId="15" xfId="0" applyFont="1" applyFill="1" applyBorder="1" applyAlignment="1">
      <alignment horizontal="center" vertical="center"/>
    </xf>
    <xf numFmtId="0" fontId="6" fillId="37" borderId="16" xfId="0" applyFont="1" applyFill="1" applyBorder="1" applyAlignment="1">
      <alignment horizontal="center" vertical="center"/>
    </xf>
    <xf numFmtId="0" fontId="4" fillId="37" borderId="17" xfId="0" applyFont="1" applyFill="1" applyBorder="1" applyAlignment="1">
      <alignment horizontal="center" vertical="center"/>
    </xf>
    <xf numFmtId="0" fontId="4" fillId="37" borderId="10" xfId="0" applyFont="1" applyFill="1" applyBorder="1" applyAlignment="1">
      <alignment horizontal="center" vertical="center"/>
    </xf>
    <xf numFmtId="0" fontId="6"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6" borderId="15" xfId="0" applyFont="1" applyFill="1" applyBorder="1" applyAlignment="1">
      <alignment horizontal="center" vertical="center"/>
    </xf>
    <xf numFmtId="0" fontId="6" fillId="36" borderId="16" xfId="0" applyFont="1" applyFill="1" applyBorder="1" applyAlignment="1">
      <alignment horizontal="center" vertical="center"/>
    </xf>
    <xf numFmtId="0" fontId="4" fillId="36" borderId="17" xfId="0" applyFont="1" applyFill="1" applyBorder="1" applyAlignment="1">
      <alignment horizontal="center" vertical="center"/>
    </xf>
    <xf numFmtId="0" fontId="4" fillId="0" borderId="19" xfId="0" applyFont="1" applyFill="1" applyBorder="1" applyAlignment="1">
      <alignment horizontal="center" vertical="center"/>
    </xf>
    <xf numFmtId="49" fontId="5" fillId="0" borderId="2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4"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4" fillId="0" borderId="25" xfId="0" applyFont="1" applyFill="1" applyBorder="1" applyAlignment="1">
      <alignment horizontal="center" vertical="center"/>
    </xf>
    <xf numFmtId="0" fontId="4" fillId="37" borderId="25" xfId="0" applyFont="1" applyFill="1" applyBorder="1" applyAlignment="1">
      <alignment horizontal="center" vertical="center"/>
    </xf>
    <xf numFmtId="0" fontId="18" fillId="0" borderId="10" xfId="0" applyFont="1" applyBorder="1" applyAlignment="1">
      <alignment vertical="center"/>
    </xf>
    <xf numFmtId="0" fontId="4"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4" fillId="0" borderId="13" xfId="0" applyFont="1" applyFill="1" applyBorder="1" applyAlignment="1">
      <alignment horizontal="center" vertical="center"/>
    </xf>
    <xf numFmtId="49" fontId="3" fillId="0" borderId="28" xfId="0" applyNumberFormat="1" applyFont="1" applyBorder="1" applyAlignment="1">
      <alignment horizontal="center" vertical="center" wrapText="1"/>
    </xf>
    <xf numFmtId="0" fontId="6" fillId="0" borderId="23" xfId="0" applyFont="1" applyFill="1" applyBorder="1" applyAlignment="1">
      <alignment horizontal="center" vertical="center"/>
    </xf>
    <xf numFmtId="0" fontId="4" fillId="0" borderId="29" xfId="0" applyFont="1" applyFill="1" applyBorder="1" applyAlignment="1">
      <alignment horizontal="center" vertical="center"/>
    </xf>
    <xf numFmtId="49" fontId="5"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21" fillId="0" borderId="10" xfId="0" applyNumberFormat="1" applyFont="1" applyBorder="1" applyAlignment="1">
      <alignment horizontal="center" vertical="center" wrapText="1"/>
    </xf>
    <xf numFmtId="0" fontId="5" fillId="38" borderId="10" xfId="0" applyNumberFormat="1" applyFont="1" applyFill="1" applyBorder="1" applyAlignment="1">
      <alignment horizontal="center" vertical="center"/>
    </xf>
    <xf numFmtId="49" fontId="1" fillId="0" borderId="30" xfId="0" applyNumberFormat="1" applyFont="1" applyBorder="1" applyAlignment="1">
      <alignment horizontal="center" vertical="center" wrapText="1"/>
    </xf>
    <xf numFmtId="0" fontId="5" fillId="38" borderId="10"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NumberFormat="1" applyFont="1" applyBorder="1" applyAlignment="1">
      <alignment horizontal="center" vertical="center" wrapText="1"/>
    </xf>
    <xf numFmtId="0" fontId="5" fillId="0" borderId="31" xfId="0" applyFont="1" applyFill="1" applyBorder="1" applyAlignment="1">
      <alignment horizontal="center"/>
    </xf>
    <xf numFmtId="0" fontId="0" fillId="0" borderId="10" xfId="0" applyBorder="1" applyAlignment="1">
      <alignment horizontal="center"/>
    </xf>
    <xf numFmtId="0" fontId="5" fillId="34" borderId="26" xfId="0" applyFont="1" applyFill="1" applyBorder="1" applyAlignment="1">
      <alignment/>
    </xf>
    <xf numFmtId="0" fontId="8" fillId="39" borderId="32" xfId="0" applyFont="1" applyFill="1" applyBorder="1" applyAlignment="1">
      <alignment vertical="center"/>
    </xf>
    <xf numFmtId="1" fontId="3" fillId="0" borderId="33" xfId="0" applyNumberFormat="1" applyFont="1" applyBorder="1" applyAlignment="1">
      <alignment horizontal="center" vertical="center" wrapText="1"/>
    </xf>
    <xf numFmtId="1" fontId="8" fillId="34" borderId="34" xfId="0" applyNumberFormat="1" applyFont="1" applyFill="1" applyBorder="1" applyAlignment="1">
      <alignment horizontal="center" vertical="center"/>
    </xf>
    <xf numFmtId="1" fontId="8" fillId="39" borderId="35" xfId="0" applyNumberFormat="1" applyFont="1" applyFill="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0" fillId="0" borderId="33" xfId="0" applyBorder="1" applyAlignment="1">
      <alignment horizontal="center"/>
    </xf>
    <xf numFmtId="0" fontId="0" fillId="0" borderId="39" xfId="0" applyBorder="1" applyAlignment="1">
      <alignment horizontal="center"/>
    </xf>
    <xf numFmtId="0" fontId="3" fillId="0" borderId="18" xfId="0" applyNumberFormat="1" applyFont="1" applyBorder="1" applyAlignment="1">
      <alignment horizontal="center" vertical="center" wrapText="1"/>
    </xf>
    <xf numFmtId="0" fontId="21" fillId="0" borderId="18" xfId="0" applyNumberFormat="1" applyFont="1" applyBorder="1" applyAlignment="1">
      <alignment horizontal="center" vertical="center" wrapText="1"/>
    </xf>
    <xf numFmtId="0" fontId="3" fillId="0" borderId="40"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5" fillId="0" borderId="40"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49" fontId="1" fillId="0" borderId="10" xfId="0" applyNumberFormat="1"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4" fillId="0" borderId="18" xfId="0" applyFont="1" applyBorder="1" applyAlignment="1">
      <alignment horizontal="center" vertical="center"/>
    </xf>
    <xf numFmtId="0" fontId="4" fillId="0" borderId="1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vertical="center"/>
    </xf>
    <xf numFmtId="0" fontId="0" fillId="0" borderId="0" xfId="0" applyNumberFormat="1" applyFont="1" applyAlignment="1">
      <alignment vertical="center" wrapText="1"/>
    </xf>
    <xf numFmtId="0" fontId="0" fillId="0" borderId="10" xfId="0" applyNumberFormat="1"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horizontal="left" vertical="center"/>
    </xf>
    <xf numFmtId="49" fontId="3" fillId="0" borderId="18" xfId="0" applyNumberFormat="1" applyFont="1" applyBorder="1" applyAlignment="1">
      <alignment horizontal="center" vertical="center" wrapText="1"/>
    </xf>
    <xf numFmtId="0" fontId="0" fillId="0" borderId="21" xfId="0"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0" fillId="0" borderId="24" xfId="0"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22" fillId="0" borderId="30" xfId="0" applyNumberFormat="1" applyFont="1" applyBorder="1" applyAlignment="1">
      <alignment horizontal="center" vertical="center" wrapText="1"/>
    </xf>
    <xf numFmtId="0" fontId="3" fillId="0" borderId="31" xfId="0" applyNumberFormat="1" applyFont="1" applyBorder="1" applyAlignment="1">
      <alignment horizontal="center" vertical="center" wrapText="1"/>
    </xf>
    <xf numFmtId="0" fontId="3" fillId="0" borderId="36" xfId="0" applyNumberFormat="1" applyFont="1" applyBorder="1" applyAlignment="1">
      <alignment horizontal="center" vertical="center" wrapText="1"/>
    </xf>
    <xf numFmtId="0" fontId="3" fillId="0" borderId="37"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38"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7" xfId="0" applyNumberFormat="1" applyFont="1" applyBorder="1" applyAlignment="1">
      <alignment horizontal="center" vertical="center" wrapText="1"/>
    </xf>
    <xf numFmtId="0" fontId="3" fillId="0" borderId="33" xfId="0" applyNumberFormat="1" applyFont="1" applyBorder="1" applyAlignment="1">
      <alignment horizontal="center" vertical="center" wrapText="1"/>
    </xf>
    <xf numFmtId="49" fontId="3" fillId="0" borderId="30" xfId="0" applyNumberFormat="1" applyFont="1" applyBorder="1" applyAlignment="1">
      <alignment horizontal="left" vertical="top" wrapText="1"/>
    </xf>
    <xf numFmtId="49" fontId="3" fillId="0" borderId="36" xfId="0" applyNumberFormat="1" applyFont="1" applyBorder="1" applyAlignment="1">
      <alignment horizontal="left" vertical="top" wrapText="1"/>
    </xf>
    <xf numFmtId="49" fontId="3" fillId="0" borderId="37" xfId="0" applyNumberFormat="1" applyFont="1" applyBorder="1" applyAlignment="1">
      <alignment horizontal="left" vertical="top" wrapText="1"/>
    </xf>
    <xf numFmtId="49" fontId="3" fillId="0" borderId="38" xfId="0" applyNumberFormat="1" applyFont="1" applyBorder="1" applyAlignment="1">
      <alignment horizontal="left" vertical="top" wrapText="1"/>
    </xf>
    <xf numFmtId="0" fontId="18" fillId="0" borderId="30" xfId="0" applyNumberFormat="1" applyFont="1" applyBorder="1" applyAlignment="1">
      <alignment horizontal="justify" vertical="top" wrapText="1" shrinkToFit="1"/>
    </xf>
    <xf numFmtId="0" fontId="18" fillId="0" borderId="31" xfId="0" applyNumberFormat="1" applyFont="1" applyBorder="1" applyAlignment="1">
      <alignment horizontal="justify" vertical="top" wrapText="1" shrinkToFit="1"/>
    </xf>
    <xf numFmtId="0" fontId="18" fillId="0" borderId="36" xfId="0" applyNumberFormat="1" applyFont="1" applyBorder="1" applyAlignment="1">
      <alignment horizontal="justify" vertical="top" wrapText="1" shrinkToFit="1"/>
    </xf>
    <xf numFmtId="0" fontId="18" fillId="0" borderId="37" xfId="0" applyNumberFormat="1" applyFont="1" applyBorder="1" applyAlignment="1">
      <alignment horizontal="justify" vertical="top" wrapText="1" shrinkToFit="1"/>
    </xf>
    <xf numFmtId="0" fontId="18" fillId="0" borderId="0" xfId="0" applyNumberFormat="1" applyFont="1" applyBorder="1" applyAlignment="1">
      <alignment horizontal="justify" vertical="top" wrapText="1" shrinkToFit="1"/>
    </xf>
    <xf numFmtId="0" fontId="18" fillId="0" borderId="38" xfId="0" applyNumberFormat="1" applyFont="1" applyBorder="1" applyAlignment="1">
      <alignment horizontal="justify" vertical="top" wrapText="1" shrinkToFit="1"/>
    </xf>
    <xf numFmtId="0" fontId="18" fillId="0" borderId="22" xfId="0" applyNumberFormat="1" applyFont="1" applyBorder="1" applyAlignment="1">
      <alignment horizontal="justify" vertical="top" wrapText="1" shrinkToFit="1"/>
    </xf>
    <xf numFmtId="0" fontId="18" fillId="0" borderId="27" xfId="0" applyNumberFormat="1" applyFont="1" applyBorder="1" applyAlignment="1">
      <alignment horizontal="justify" vertical="top" wrapText="1" shrinkToFit="1"/>
    </xf>
    <xf numFmtId="0" fontId="18" fillId="0" borderId="33" xfId="0" applyNumberFormat="1" applyFont="1" applyBorder="1" applyAlignment="1">
      <alignment horizontal="justify" vertical="top" wrapText="1" shrinkToFit="1"/>
    </xf>
    <xf numFmtId="49" fontId="3" fillId="0" borderId="22"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0" fontId="1" fillId="0" borderId="31" xfId="0" applyNumberFormat="1" applyFont="1" applyBorder="1" applyAlignment="1">
      <alignment horizontal="left" vertical="top" wrapText="1"/>
    </xf>
    <xf numFmtId="0" fontId="1" fillId="0" borderId="36" xfId="0" applyNumberFormat="1" applyFont="1" applyBorder="1" applyAlignment="1">
      <alignment horizontal="left" vertical="top" wrapText="1"/>
    </xf>
    <xf numFmtId="0" fontId="1" fillId="0" borderId="37"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38" xfId="0" applyNumberFormat="1" applyFont="1" applyBorder="1" applyAlignment="1">
      <alignment horizontal="left" vertical="top" wrapText="1"/>
    </xf>
    <xf numFmtId="0" fontId="1" fillId="0" borderId="22"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33" xfId="0" applyNumberFormat="1" applyFont="1" applyBorder="1" applyAlignment="1">
      <alignment horizontal="left" vertical="top" wrapText="1"/>
    </xf>
    <xf numFmtId="49" fontId="1" fillId="0" borderId="18"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2" fillId="40" borderId="42" xfId="0" applyNumberFormat="1" applyFont="1" applyFill="1" applyBorder="1" applyAlignment="1">
      <alignment horizontal="center" vertical="center" wrapText="1"/>
    </xf>
    <xf numFmtId="49" fontId="5" fillId="40" borderId="42"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0" xfId="0" applyNumberFormat="1" applyFont="1" applyAlignment="1">
      <alignment horizontal="left" vertical="center" wrapText="1"/>
    </xf>
    <xf numFmtId="49" fontId="9"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49" fontId="6" fillId="40" borderId="26" xfId="0" applyNumberFormat="1" applyFont="1" applyFill="1" applyBorder="1" applyAlignment="1">
      <alignment horizontal="center" vertical="center" wrapText="1"/>
    </xf>
    <xf numFmtId="49" fontId="6" fillId="40" borderId="43" xfId="0" applyNumberFormat="1" applyFont="1" applyFill="1" applyBorder="1" applyAlignment="1">
      <alignment horizontal="center" vertical="center" wrapText="1"/>
    </xf>
    <xf numFmtId="49" fontId="6" fillId="40" borderId="44" xfId="0" applyNumberFormat="1" applyFont="1" applyFill="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1" fontId="3" fillId="0" borderId="24" xfId="0" applyNumberFormat="1" applyFont="1" applyBorder="1" applyAlignment="1">
      <alignment horizontal="center" vertical="center" wrapText="1"/>
    </xf>
    <xf numFmtId="1" fontId="3" fillId="0" borderId="21" xfId="0" applyNumberFormat="1" applyFont="1" applyBorder="1" applyAlignment="1">
      <alignment horizontal="center" vertical="center" wrapText="1"/>
    </xf>
    <xf numFmtId="177" fontId="11" fillId="0" borderId="45" xfId="0" applyNumberFormat="1" applyFont="1" applyBorder="1" applyAlignment="1">
      <alignment horizontal="center" vertical="center" wrapText="1"/>
    </xf>
    <xf numFmtId="177" fontId="11" fillId="0" borderId="46" xfId="0" applyNumberFormat="1" applyFont="1" applyBorder="1" applyAlignment="1">
      <alignment horizontal="center" vertical="center" wrapText="1"/>
    </xf>
    <xf numFmtId="1" fontId="3" fillId="0" borderId="31" xfId="0" applyNumberFormat="1" applyFont="1" applyBorder="1" applyAlignment="1">
      <alignment horizontal="center" vertical="center" wrapText="1"/>
    </xf>
    <xf numFmtId="0" fontId="0" fillId="0" borderId="0" xfId="0" applyAlignment="1">
      <alignment horizontal="center" vertical="center" wrapText="1"/>
    </xf>
    <xf numFmtId="1" fontId="11" fillId="0" borderId="47" xfId="0" applyNumberFormat="1" applyFont="1" applyBorder="1" applyAlignment="1">
      <alignment horizontal="center" vertical="center" wrapText="1"/>
    </xf>
    <xf numFmtId="1" fontId="11" fillId="0" borderId="48"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12" fillId="0" borderId="49" xfId="0" applyNumberFormat="1" applyFont="1" applyBorder="1" applyAlignment="1">
      <alignment horizontal="left" vertical="center" wrapText="1"/>
    </xf>
    <xf numFmtId="49" fontId="12" fillId="0" borderId="45" xfId="0" applyNumberFormat="1" applyFont="1" applyBorder="1" applyAlignment="1">
      <alignment horizontal="left" vertical="center" wrapText="1"/>
    </xf>
    <xf numFmtId="49" fontId="12" fillId="0" borderId="48" xfId="0" applyNumberFormat="1" applyFont="1" applyBorder="1" applyAlignment="1">
      <alignment horizontal="left" vertical="center" wrapText="1"/>
    </xf>
    <xf numFmtId="0" fontId="5" fillId="0" borderId="0" xfId="0" applyFont="1" applyFill="1" applyBorder="1" applyAlignment="1">
      <alignment vertical="center"/>
    </xf>
    <xf numFmtId="0" fontId="0" fillId="0" borderId="0" xfId="0" applyFill="1" applyAlignment="1">
      <alignment vertical="center"/>
    </xf>
    <xf numFmtId="0" fontId="21" fillId="0" borderId="18" xfId="0" applyNumberFormat="1" applyFont="1" applyBorder="1" applyAlignment="1">
      <alignment horizontal="center" vertical="center" wrapText="1"/>
    </xf>
    <xf numFmtId="49" fontId="23" fillId="0" borderId="50" xfId="0" applyNumberFormat="1" applyFont="1" applyBorder="1" applyAlignment="1">
      <alignment horizontal="left" vertical="center" wrapText="1"/>
    </xf>
    <xf numFmtId="49" fontId="23" fillId="0" borderId="51" xfId="0" applyNumberFormat="1" applyFont="1" applyBorder="1" applyAlignment="1">
      <alignment horizontal="left" vertical="center" wrapText="1"/>
    </xf>
    <xf numFmtId="49" fontId="23" fillId="0" borderId="52" xfId="0" applyNumberFormat="1" applyFont="1" applyBorder="1" applyAlignment="1">
      <alignment horizontal="left" vertical="center" wrapText="1"/>
    </xf>
    <xf numFmtId="49" fontId="1" fillId="0" borderId="22" xfId="0" applyNumberFormat="1" applyFont="1" applyBorder="1" applyAlignment="1">
      <alignment horizontal="center" vertical="center" wrapText="1"/>
    </xf>
    <xf numFmtId="49" fontId="1" fillId="0" borderId="26" xfId="0" applyNumberFormat="1" applyFont="1" applyBorder="1" applyAlignment="1">
      <alignment horizontal="center" vertical="center" wrapText="1"/>
    </xf>
    <xf numFmtId="0" fontId="0" fillId="0" borderId="34" xfId="0" applyBorder="1" applyAlignment="1">
      <alignment wrapText="1"/>
    </xf>
    <xf numFmtId="1" fontId="11" fillId="0" borderId="53" xfId="0" applyNumberFormat="1" applyFont="1" applyBorder="1" applyAlignment="1">
      <alignment horizontal="center" vertical="center" wrapText="1"/>
    </xf>
    <xf numFmtId="1" fontId="11" fillId="0" borderId="54" xfId="0" applyNumberFormat="1" applyFont="1" applyBorder="1" applyAlignment="1">
      <alignment horizontal="center" vertical="center" wrapText="1"/>
    </xf>
    <xf numFmtId="1" fontId="14" fillId="0" borderId="55" xfId="0" applyNumberFormat="1" applyFont="1" applyBorder="1" applyAlignment="1">
      <alignment horizontal="center" vertical="center" wrapText="1"/>
    </xf>
    <xf numFmtId="0" fontId="14" fillId="0" borderId="56" xfId="0" applyNumberFormat="1" applyFont="1" applyBorder="1" applyAlignment="1">
      <alignment horizontal="center" vertical="center" wrapText="1"/>
    </xf>
    <xf numFmtId="49" fontId="13" fillId="0" borderId="57" xfId="0" applyNumberFormat="1" applyFont="1" applyBorder="1" applyAlignment="1">
      <alignment horizontal="left" vertical="center" wrapText="1"/>
    </xf>
    <xf numFmtId="49" fontId="13" fillId="0" borderId="58" xfId="0" applyNumberFormat="1" applyFont="1" applyBorder="1" applyAlignment="1">
      <alignment horizontal="left" vertical="center" wrapText="1"/>
    </xf>
    <xf numFmtId="49" fontId="13" fillId="0" borderId="59" xfId="0" applyNumberFormat="1" applyFont="1" applyBorder="1" applyAlignment="1">
      <alignment horizontal="left" vertical="center" wrapText="1"/>
    </xf>
    <xf numFmtId="0" fontId="12" fillId="0" borderId="60" xfId="0" applyFont="1" applyBorder="1" applyAlignment="1">
      <alignment horizontal="left" vertical="center"/>
    </xf>
    <xf numFmtId="0" fontId="12" fillId="0" borderId="61" xfId="0" applyFont="1" applyBorder="1" applyAlignment="1">
      <alignment horizontal="left" vertical="center"/>
    </xf>
    <xf numFmtId="0" fontId="12" fillId="0" borderId="54" xfId="0" applyFont="1" applyBorder="1" applyAlignment="1">
      <alignment horizontal="left"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1" fontId="14" fillId="0" borderId="64" xfId="0" applyNumberFormat="1" applyFont="1" applyBorder="1" applyAlignment="1">
      <alignment horizontal="center" vertical="center" wrapText="1"/>
    </xf>
    <xf numFmtId="0" fontId="14" fillId="0" borderId="65" xfId="0" applyNumberFormat="1" applyFont="1" applyBorder="1" applyAlignment="1">
      <alignment horizontal="center" vertical="center" wrapText="1"/>
    </xf>
    <xf numFmtId="177" fontId="11" fillId="0" borderId="61" xfId="50" applyNumberFormat="1" applyFont="1" applyBorder="1" applyAlignment="1">
      <alignment horizontal="center" vertical="center" wrapText="1"/>
    </xf>
    <xf numFmtId="177" fontId="11" fillId="0" borderId="66" xfId="50" applyNumberFormat="1" applyFont="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67" xfId="0" applyFont="1" applyFill="1" applyBorder="1" applyAlignment="1">
      <alignment horizontal="center" vertical="center"/>
    </xf>
    <xf numFmtId="0" fontId="5" fillId="0" borderId="26" xfId="0" applyFont="1" applyFill="1" applyBorder="1" applyAlignment="1">
      <alignment horizontal="center"/>
    </xf>
    <xf numFmtId="0" fontId="5" fillId="0" borderId="34" xfId="0" applyFont="1" applyFill="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5E5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69"/>
  <sheetViews>
    <sheetView tabSelected="1" zoomScale="75" zoomScaleNormal="75" workbookViewId="0" topLeftCell="A46">
      <selection activeCell="E54" sqref="E54"/>
    </sheetView>
  </sheetViews>
  <sheetFormatPr defaultColWidth="11.421875" defaultRowHeight="12.75"/>
  <cols>
    <col min="1" max="1" width="12.28125" style="1" customWidth="1"/>
    <col min="2" max="2" width="12.8515625" style="1" customWidth="1"/>
    <col min="3" max="3" width="25.00390625" style="1" customWidth="1"/>
    <col min="4" max="4" width="5.7109375" style="30" customWidth="1"/>
    <col min="5" max="5" width="33.8515625" style="2" customWidth="1"/>
    <col min="6" max="6" width="4.00390625" style="1" customWidth="1"/>
    <col min="7" max="7" width="4.7109375" style="1" customWidth="1"/>
    <col min="8" max="8" width="4.00390625" style="4" customWidth="1"/>
    <col min="9" max="9" width="4.00390625" style="1" customWidth="1"/>
    <col min="10" max="10" width="4.710937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1" ht="12.75"/>
    <row r="2" spans="1:15" ht="30" customHeight="1">
      <c r="A2" s="135" t="s">
        <v>1</v>
      </c>
      <c r="B2" s="136"/>
      <c r="C2" s="136"/>
      <c r="D2" s="136"/>
      <c r="E2" s="136"/>
      <c r="F2" s="136"/>
      <c r="G2" s="136"/>
      <c r="H2" s="136"/>
      <c r="I2" s="136"/>
      <c r="J2" s="136"/>
      <c r="K2" s="136"/>
      <c r="L2" s="136"/>
      <c r="M2" s="136"/>
      <c r="N2" s="136"/>
      <c r="O2" s="137"/>
    </row>
    <row r="3" spans="1:15" ht="30" customHeight="1">
      <c r="A3" s="138"/>
      <c r="B3" s="139"/>
      <c r="C3" s="139"/>
      <c r="D3" s="139"/>
      <c r="E3" s="139"/>
      <c r="F3" s="139"/>
      <c r="G3" s="139"/>
      <c r="H3" s="139"/>
      <c r="I3" s="139"/>
      <c r="J3" s="139"/>
      <c r="K3" s="139"/>
      <c r="L3" s="139"/>
      <c r="M3" s="139"/>
      <c r="N3" s="139"/>
      <c r="O3" s="140"/>
    </row>
    <row r="4" spans="1:15" ht="30" customHeight="1">
      <c r="A4" s="138"/>
      <c r="B4" s="139"/>
      <c r="C4" s="139"/>
      <c r="D4" s="139"/>
      <c r="E4" s="139"/>
      <c r="F4" s="139"/>
      <c r="G4" s="139"/>
      <c r="H4" s="139"/>
      <c r="I4" s="139"/>
      <c r="J4" s="139"/>
      <c r="K4" s="139"/>
      <c r="L4" s="139"/>
      <c r="M4" s="139"/>
      <c r="N4" s="139"/>
      <c r="O4" s="140"/>
    </row>
    <row r="5" spans="1:15" ht="30" customHeight="1">
      <c r="A5" s="138"/>
      <c r="B5" s="139"/>
      <c r="C5" s="139"/>
      <c r="D5" s="139"/>
      <c r="E5" s="139"/>
      <c r="F5" s="139"/>
      <c r="G5" s="139"/>
      <c r="H5" s="139"/>
      <c r="I5" s="139"/>
      <c r="J5" s="139"/>
      <c r="K5" s="139"/>
      <c r="L5" s="139"/>
      <c r="M5" s="139"/>
      <c r="N5" s="139"/>
      <c r="O5" s="140"/>
    </row>
    <row r="6" spans="1:15" ht="30" customHeight="1">
      <c r="A6" s="138"/>
      <c r="B6" s="139"/>
      <c r="C6" s="139"/>
      <c r="D6" s="139"/>
      <c r="E6" s="139"/>
      <c r="F6" s="139"/>
      <c r="G6" s="139"/>
      <c r="H6" s="139"/>
      <c r="I6" s="139"/>
      <c r="J6" s="139"/>
      <c r="K6" s="139"/>
      <c r="L6" s="139"/>
      <c r="M6" s="139"/>
      <c r="N6" s="139"/>
      <c r="O6" s="140"/>
    </row>
    <row r="7" spans="1:15" ht="30" customHeight="1">
      <c r="A7" s="141"/>
      <c r="B7" s="142"/>
      <c r="C7" s="142"/>
      <c r="D7" s="142"/>
      <c r="E7" s="142"/>
      <c r="F7" s="142"/>
      <c r="G7" s="142"/>
      <c r="H7" s="142"/>
      <c r="I7" s="142"/>
      <c r="J7" s="142"/>
      <c r="K7" s="142"/>
      <c r="L7" s="142"/>
      <c r="M7" s="142"/>
      <c r="N7" s="142"/>
      <c r="O7" s="143"/>
    </row>
    <row r="8" spans="1:15" ht="12" customHeight="1">
      <c r="A8" s="144" t="s">
        <v>40</v>
      </c>
      <c r="B8" s="145"/>
      <c r="C8" s="148" t="s">
        <v>0</v>
      </c>
      <c r="D8" s="149"/>
      <c r="E8" s="149"/>
      <c r="F8" s="149"/>
      <c r="G8" s="149"/>
      <c r="H8" s="149"/>
      <c r="I8" s="149"/>
      <c r="J8" s="149"/>
      <c r="K8" s="149"/>
      <c r="L8" s="149"/>
      <c r="M8" s="149"/>
      <c r="N8" s="149"/>
      <c r="O8" s="150"/>
    </row>
    <row r="9" spans="1:15" ht="12" customHeight="1">
      <c r="A9" s="146"/>
      <c r="B9" s="147"/>
      <c r="C9" s="151"/>
      <c r="D9" s="152"/>
      <c r="E9" s="152"/>
      <c r="F9" s="152"/>
      <c r="G9" s="152"/>
      <c r="H9" s="152"/>
      <c r="I9" s="152"/>
      <c r="J9" s="152"/>
      <c r="K9" s="152"/>
      <c r="L9" s="152"/>
      <c r="M9" s="152"/>
      <c r="N9" s="152"/>
      <c r="O9" s="153"/>
    </row>
    <row r="10" spans="1:15" ht="12" customHeight="1">
      <c r="A10" s="146"/>
      <c r="B10" s="147"/>
      <c r="C10" s="151"/>
      <c r="D10" s="152"/>
      <c r="E10" s="152"/>
      <c r="F10" s="152"/>
      <c r="G10" s="152"/>
      <c r="H10" s="152"/>
      <c r="I10" s="152"/>
      <c r="J10" s="152"/>
      <c r="K10" s="152"/>
      <c r="L10" s="152"/>
      <c r="M10" s="152"/>
      <c r="N10" s="152"/>
      <c r="O10" s="153"/>
    </row>
    <row r="11" spans="1:15" ht="12" customHeight="1">
      <c r="A11" s="146"/>
      <c r="B11" s="147"/>
      <c r="C11" s="151"/>
      <c r="D11" s="152"/>
      <c r="E11" s="152"/>
      <c r="F11" s="152"/>
      <c r="G11" s="152"/>
      <c r="H11" s="152"/>
      <c r="I11" s="152"/>
      <c r="J11" s="152"/>
      <c r="K11" s="152"/>
      <c r="L11" s="152"/>
      <c r="M11" s="152"/>
      <c r="N11" s="152"/>
      <c r="O11" s="153"/>
    </row>
    <row r="12" spans="1:15" ht="12" customHeight="1">
      <c r="A12" s="146"/>
      <c r="B12" s="147"/>
      <c r="C12" s="151"/>
      <c r="D12" s="152"/>
      <c r="E12" s="152"/>
      <c r="F12" s="152"/>
      <c r="G12" s="152"/>
      <c r="H12" s="152"/>
      <c r="I12" s="152"/>
      <c r="J12" s="152"/>
      <c r="K12" s="152"/>
      <c r="L12" s="152"/>
      <c r="M12" s="152"/>
      <c r="N12" s="152"/>
      <c r="O12" s="153"/>
    </row>
    <row r="13" spans="1:15" ht="12" customHeight="1">
      <c r="A13" s="146"/>
      <c r="B13" s="147"/>
      <c r="C13" s="151"/>
      <c r="D13" s="152"/>
      <c r="E13" s="152"/>
      <c r="F13" s="152"/>
      <c r="G13" s="152"/>
      <c r="H13" s="152"/>
      <c r="I13" s="152"/>
      <c r="J13" s="152"/>
      <c r="K13" s="152"/>
      <c r="L13" s="152"/>
      <c r="M13" s="152"/>
      <c r="N13" s="152"/>
      <c r="O13" s="153"/>
    </row>
    <row r="14" spans="1:15" ht="12" customHeight="1">
      <c r="A14" s="146"/>
      <c r="B14" s="147"/>
      <c r="C14" s="151"/>
      <c r="D14" s="152"/>
      <c r="E14" s="152"/>
      <c r="F14" s="152"/>
      <c r="G14" s="152"/>
      <c r="H14" s="152"/>
      <c r="I14" s="152"/>
      <c r="J14" s="152"/>
      <c r="K14" s="152"/>
      <c r="L14" s="152"/>
      <c r="M14" s="152"/>
      <c r="N14" s="152"/>
      <c r="O14" s="153"/>
    </row>
    <row r="15" spans="1:15" ht="12" customHeight="1">
      <c r="A15" s="146"/>
      <c r="B15" s="147"/>
      <c r="C15" s="151"/>
      <c r="D15" s="152"/>
      <c r="E15" s="152"/>
      <c r="F15" s="152"/>
      <c r="G15" s="152"/>
      <c r="H15" s="152"/>
      <c r="I15" s="152"/>
      <c r="J15" s="152"/>
      <c r="K15" s="152"/>
      <c r="L15" s="152"/>
      <c r="M15" s="152"/>
      <c r="N15" s="152"/>
      <c r="O15" s="153"/>
    </row>
    <row r="16" spans="1:15" ht="12" customHeight="1">
      <c r="A16" s="146"/>
      <c r="B16" s="147"/>
      <c r="C16" s="151"/>
      <c r="D16" s="152"/>
      <c r="E16" s="152"/>
      <c r="F16" s="152"/>
      <c r="G16" s="152"/>
      <c r="H16" s="152"/>
      <c r="I16" s="152"/>
      <c r="J16" s="152"/>
      <c r="K16" s="152"/>
      <c r="L16" s="152"/>
      <c r="M16" s="152"/>
      <c r="N16" s="152"/>
      <c r="O16" s="153"/>
    </row>
    <row r="17" spans="1:15" ht="12" customHeight="1">
      <c r="A17" s="146"/>
      <c r="B17" s="147"/>
      <c r="C17" s="151"/>
      <c r="D17" s="152"/>
      <c r="E17" s="152"/>
      <c r="F17" s="152"/>
      <c r="G17" s="152"/>
      <c r="H17" s="152"/>
      <c r="I17" s="152"/>
      <c r="J17" s="152"/>
      <c r="K17" s="152"/>
      <c r="L17" s="152"/>
      <c r="M17" s="152"/>
      <c r="N17" s="152"/>
      <c r="O17" s="153"/>
    </row>
    <row r="18" spans="1:15" ht="12" customHeight="1">
      <c r="A18" s="146"/>
      <c r="B18" s="147"/>
      <c r="C18" s="154"/>
      <c r="D18" s="155"/>
      <c r="E18" s="155"/>
      <c r="F18" s="155"/>
      <c r="G18" s="155"/>
      <c r="H18" s="155"/>
      <c r="I18" s="155"/>
      <c r="J18" s="155"/>
      <c r="K18" s="155"/>
      <c r="L18" s="155"/>
      <c r="M18" s="155"/>
      <c r="N18" s="155"/>
      <c r="O18" s="156"/>
    </row>
    <row r="19" spans="1:15" ht="12.75">
      <c r="A19" s="144" t="s">
        <v>41</v>
      </c>
      <c r="B19" s="145"/>
      <c r="C19" s="159" t="s">
        <v>14</v>
      </c>
      <c r="D19" s="160"/>
      <c r="E19" s="160"/>
      <c r="F19" s="160"/>
      <c r="G19" s="160"/>
      <c r="H19" s="160"/>
      <c r="I19" s="160"/>
      <c r="J19" s="160"/>
      <c r="K19" s="160"/>
      <c r="L19" s="160"/>
      <c r="M19" s="160"/>
      <c r="N19" s="160"/>
      <c r="O19" s="161"/>
    </row>
    <row r="20" spans="1:15" ht="12.75">
      <c r="A20" s="146"/>
      <c r="B20" s="147"/>
      <c r="C20" s="162"/>
      <c r="D20" s="163"/>
      <c r="E20" s="163"/>
      <c r="F20" s="163"/>
      <c r="G20" s="163"/>
      <c r="H20" s="163"/>
      <c r="I20" s="163"/>
      <c r="J20" s="163"/>
      <c r="K20" s="163"/>
      <c r="L20" s="163"/>
      <c r="M20" s="163"/>
      <c r="N20" s="163"/>
      <c r="O20" s="164"/>
    </row>
    <row r="21" spans="1:15" ht="12.75">
      <c r="A21" s="146"/>
      <c r="B21" s="147"/>
      <c r="C21" s="162"/>
      <c r="D21" s="163"/>
      <c r="E21" s="163"/>
      <c r="F21" s="163"/>
      <c r="G21" s="163"/>
      <c r="H21" s="163"/>
      <c r="I21" s="163"/>
      <c r="J21" s="163"/>
      <c r="K21" s="163"/>
      <c r="L21" s="163"/>
      <c r="M21" s="163"/>
      <c r="N21" s="163"/>
      <c r="O21" s="164"/>
    </row>
    <row r="22" spans="1:15" ht="12.75">
      <c r="A22" s="146"/>
      <c r="B22" s="147"/>
      <c r="C22" s="162"/>
      <c r="D22" s="163"/>
      <c r="E22" s="163"/>
      <c r="F22" s="163"/>
      <c r="G22" s="163"/>
      <c r="H22" s="163"/>
      <c r="I22" s="163"/>
      <c r="J22" s="163"/>
      <c r="K22" s="163"/>
      <c r="L22" s="163"/>
      <c r="M22" s="163"/>
      <c r="N22" s="163"/>
      <c r="O22" s="164"/>
    </row>
    <row r="23" spans="1:15" ht="12.75">
      <c r="A23" s="146"/>
      <c r="B23" s="147"/>
      <c r="C23" s="162"/>
      <c r="D23" s="163"/>
      <c r="E23" s="163"/>
      <c r="F23" s="163"/>
      <c r="G23" s="163"/>
      <c r="H23" s="163"/>
      <c r="I23" s="163"/>
      <c r="J23" s="163"/>
      <c r="K23" s="163"/>
      <c r="L23" s="163"/>
      <c r="M23" s="163"/>
      <c r="N23" s="163"/>
      <c r="O23" s="164"/>
    </row>
    <row r="24" spans="1:15" ht="6" customHeight="1">
      <c r="A24" s="157"/>
      <c r="B24" s="158"/>
      <c r="C24" s="165"/>
      <c r="D24" s="166"/>
      <c r="E24" s="166"/>
      <c r="F24" s="166"/>
      <c r="G24" s="166"/>
      <c r="H24" s="166"/>
      <c r="I24" s="166"/>
      <c r="J24" s="166"/>
      <c r="K24" s="166"/>
      <c r="L24" s="166"/>
      <c r="M24" s="166"/>
      <c r="N24" s="166"/>
      <c r="O24" s="167"/>
    </row>
    <row r="25" spans="3:6" ht="23.25" customHeight="1">
      <c r="C25" s="175" t="s">
        <v>54</v>
      </c>
      <c r="D25" s="176"/>
      <c r="E25" s="176"/>
      <c r="F25" s="176"/>
    </row>
    <row r="26" ht="12.75"/>
    <row r="27" spans="7:15" ht="30" customHeight="1">
      <c r="G27" s="177" t="s">
        <v>79</v>
      </c>
      <c r="H27" s="178"/>
      <c r="I27" s="179"/>
      <c r="J27" s="171" t="s">
        <v>46</v>
      </c>
      <c r="K27" s="172"/>
      <c r="L27" s="172"/>
      <c r="M27" s="171" t="s">
        <v>47</v>
      </c>
      <c r="N27" s="172"/>
      <c r="O27" s="172"/>
    </row>
    <row r="28" spans="1:15" ht="34.5" customHeight="1">
      <c r="A28" s="5" t="s">
        <v>23</v>
      </c>
      <c r="B28" s="5" t="s">
        <v>24</v>
      </c>
      <c r="C28" s="5" t="s">
        <v>51</v>
      </c>
      <c r="D28" s="31" t="s">
        <v>50</v>
      </c>
      <c r="E28" s="6" t="s">
        <v>25</v>
      </c>
      <c r="F28" s="5" t="s">
        <v>26</v>
      </c>
      <c r="G28" s="5" t="s">
        <v>32</v>
      </c>
      <c r="H28" s="9" t="s">
        <v>27</v>
      </c>
      <c r="I28" s="7" t="s">
        <v>28</v>
      </c>
      <c r="J28" s="16" t="s">
        <v>32</v>
      </c>
      <c r="K28" s="17" t="s">
        <v>27</v>
      </c>
      <c r="L28" s="18" t="s">
        <v>28</v>
      </c>
      <c r="M28" s="16" t="s">
        <v>32</v>
      </c>
      <c r="N28" s="17" t="s">
        <v>27</v>
      </c>
      <c r="O28" s="18" t="s">
        <v>28</v>
      </c>
    </row>
    <row r="29" spans="1:15" ht="24.75" customHeight="1">
      <c r="A29" s="173" t="s">
        <v>29</v>
      </c>
      <c r="B29" s="168" t="s">
        <v>30</v>
      </c>
      <c r="C29" s="131" t="s">
        <v>9</v>
      </c>
      <c r="D29" s="129">
        <f>H29+H30+H31+K29+K30+K31+N29+N30+N31</f>
        <v>8</v>
      </c>
      <c r="E29" s="120" t="s">
        <v>10</v>
      </c>
      <c r="F29" s="3" t="s">
        <v>56</v>
      </c>
      <c r="G29" s="51">
        <v>20</v>
      </c>
      <c r="H29" s="52">
        <v>2</v>
      </c>
      <c r="I29" s="53" t="s">
        <v>62</v>
      </c>
      <c r="J29" s="54"/>
      <c r="K29" s="55"/>
      <c r="L29" s="56"/>
      <c r="M29" s="54"/>
      <c r="N29" s="55"/>
      <c r="O29" s="56"/>
    </row>
    <row r="30" spans="1:15" ht="24.75" customHeight="1">
      <c r="A30" s="173"/>
      <c r="B30" s="169"/>
      <c r="C30" s="180"/>
      <c r="D30" s="182"/>
      <c r="E30" s="120" t="s">
        <v>11</v>
      </c>
      <c r="F30" s="3" t="s">
        <v>56</v>
      </c>
      <c r="G30" s="51">
        <v>20</v>
      </c>
      <c r="H30" s="52">
        <v>2</v>
      </c>
      <c r="I30" s="53" t="s">
        <v>57</v>
      </c>
      <c r="J30" s="54"/>
      <c r="K30" s="55"/>
      <c r="L30" s="56"/>
      <c r="M30" s="54"/>
      <c r="N30" s="55"/>
      <c r="O30" s="56"/>
    </row>
    <row r="31" spans="1:15" ht="24.75" customHeight="1">
      <c r="A31" s="173"/>
      <c r="B31" s="170"/>
      <c r="C31" s="181"/>
      <c r="D31" s="183"/>
      <c r="E31" s="121" t="s">
        <v>80</v>
      </c>
      <c r="F31" s="3" t="s">
        <v>56</v>
      </c>
      <c r="G31" s="51"/>
      <c r="H31" s="52"/>
      <c r="I31" s="53"/>
      <c r="J31" s="54">
        <v>40</v>
      </c>
      <c r="K31" s="55">
        <v>4</v>
      </c>
      <c r="L31" s="56" t="s">
        <v>57</v>
      </c>
      <c r="M31" s="54"/>
      <c r="N31" s="55"/>
      <c r="O31" s="56"/>
    </row>
    <row r="32" spans="1:15" ht="45" customHeight="1">
      <c r="A32" s="173"/>
      <c r="B32" s="10" t="s">
        <v>55</v>
      </c>
      <c r="C32" s="39" t="s">
        <v>81</v>
      </c>
      <c r="D32" s="44">
        <f>H32+K32+N32</f>
        <v>3</v>
      </c>
      <c r="E32" s="120" t="s">
        <v>21</v>
      </c>
      <c r="F32" s="3" t="s">
        <v>56</v>
      </c>
      <c r="G32" s="57"/>
      <c r="H32" s="58"/>
      <c r="I32" s="59"/>
      <c r="J32" s="54"/>
      <c r="K32" s="55"/>
      <c r="L32" s="56"/>
      <c r="M32" s="60">
        <v>27</v>
      </c>
      <c r="N32" s="61">
        <v>3</v>
      </c>
      <c r="O32" s="62" t="s">
        <v>62</v>
      </c>
    </row>
    <row r="33" spans="1:15" ht="24.75" customHeight="1">
      <c r="A33" s="173"/>
      <c r="B33" s="168" t="s">
        <v>55</v>
      </c>
      <c r="C33" s="127" t="s">
        <v>8</v>
      </c>
      <c r="D33" s="129">
        <f>H33+H34+K33+K34+N33+N34</f>
        <v>20</v>
      </c>
      <c r="E33" s="114" t="s">
        <v>84</v>
      </c>
      <c r="F33" s="3" t="s">
        <v>56</v>
      </c>
      <c r="G33" s="57">
        <v>14</v>
      </c>
      <c r="H33" s="58">
        <v>2</v>
      </c>
      <c r="I33" s="59" t="s">
        <v>62</v>
      </c>
      <c r="J33" s="54">
        <v>14</v>
      </c>
      <c r="K33" s="55">
        <v>2</v>
      </c>
      <c r="L33" s="77" t="s">
        <v>62</v>
      </c>
      <c r="M33" s="60">
        <v>28</v>
      </c>
      <c r="N33" s="61">
        <v>4</v>
      </c>
      <c r="O33" s="62" t="s">
        <v>57</v>
      </c>
    </row>
    <row r="34" spans="1:15" ht="19.5" customHeight="1">
      <c r="A34" s="173"/>
      <c r="B34" s="130"/>
      <c r="C34" s="128"/>
      <c r="D34" s="130"/>
      <c r="E34" s="120" t="s">
        <v>78</v>
      </c>
      <c r="F34" s="3" t="s">
        <v>56</v>
      </c>
      <c r="G34" s="41">
        <v>40</v>
      </c>
      <c r="H34" s="42">
        <v>4</v>
      </c>
      <c r="I34" s="43" t="s">
        <v>57</v>
      </c>
      <c r="J34" s="26">
        <v>40</v>
      </c>
      <c r="K34" s="27">
        <v>4</v>
      </c>
      <c r="L34" s="63" t="s">
        <v>57</v>
      </c>
      <c r="M34" s="26">
        <v>32</v>
      </c>
      <c r="N34" s="27">
        <v>4</v>
      </c>
      <c r="O34" s="28" t="s">
        <v>57</v>
      </c>
    </row>
    <row r="35" spans="1:15" ht="56.25" customHeight="1">
      <c r="A35" s="173"/>
      <c r="B35" s="45" t="s">
        <v>3</v>
      </c>
      <c r="C35" s="39" t="s">
        <v>76</v>
      </c>
      <c r="D35" s="44">
        <f>H35+K35</f>
        <v>6</v>
      </c>
      <c r="E35" s="120" t="s">
        <v>70</v>
      </c>
      <c r="F35" s="3" t="s">
        <v>61</v>
      </c>
      <c r="G35" s="41">
        <v>21</v>
      </c>
      <c r="H35" s="42">
        <v>3</v>
      </c>
      <c r="I35" s="43" t="s">
        <v>57</v>
      </c>
      <c r="J35" s="26">
        <v>21</v>
      </c>
      <c r="K35" s="27">
        <v>3</v>
      </c>
      <c r="L35" s="76" t="s">
        <v>57</v>
      </c>
      <c r="M35" s="26"/>
      <c r="N35" s="27"/>
      <c r="O35" s="28"/>
    </row>
    <row r="36" spans="1:15" ht="15">
      <c r="A36" s="37" t="s">
        <v>53</v>
      </c>
      <c r="B36" s="10"/>
      <c r="C36" s="88"/>
      <c r="D36" s="36">
        <f>SUM(D29:D35)</f>
        <v>37</v>
      </c>
      <c r="E36" s="78"/>
      <c r="F36" s="90"/>
      <c r="G36" s="20">
        <f>SUM(G29:G35)</f>
        <v>115</v>
      </c>
      <c r="H36" s="20">
        <f>SUM(H29:H35)</f>
        <v>13</v>
      </c>
      <c r="I36" s="21">
        <v>3</v>
      </c>
      <c r="J36" s="20">
        <f>SUM(J29:J35)</f>
        <v>115</v>
      </c>
      <c r="K36" s="20">
        <f>SUM(K29:K35)</f>
        <v>13</v>
      </c>
      <c r="L36" s="24">
        <v>3</v>
      </c>
      <c r="M36" s="20">
        <f>SUM(M29:M35)</f>
        <v>87</v>
      </c>
      <c r="N36" s="20">
        <f>SUM(N29:N35)</f>
        <v>11</v>
      </c>
      <c r="O36" s="24">
        <v>2</v>
      </c>
    </row>
    <row r="37" spans="1:15" ht="24.75" customHeight="1">
      <c r="A37" s="168" t="s">
        <v>33</v>
      </c>
      <c r="B37" s="168" t="s">
        <v>3</v>
      </c>
      <c r="C37" s="131" t="s">
        <v>15</v>
      </c>
      <c r="D37" s="133">
        <f>H37+H38+H39+K37+K38+K39+N37+N38+N39</f>
        <v>37</v>
      </c>
      <c r="E37" s="122" t="s">
        <v>70</v>
      </c>
      <c r="F37" s="39" t="s">
        <v>60</v>
      </c>
      <c r="G37" s="108">
        <v>20</v>
      </c>
      <c r="H37" s="109">
        <v>10</v>
      </c>
      <c r="I37" s="82" t="s">
        <v>57</v>
      </c>
      <c r="J37" s="110">
        <v>20</v>
      </c>
      <c r="K37" s="109">
        <v>10</v>
      </c>
      <c r="L37" s="65" t="s">
        <v>57</v>
      </c>
      <c r="M37" s="110">
        <v>18</v>
      </c>
      <c r="N37" s="111">
        <v>9</v>
      </c>
      <c r="O37" s="65" t="s">
        <v>57</v>
      </c>
    </row>
    <row r="38" spans="1:15" ht="19.5" customHeight="1">
      <c r="A38" s="132"/>
      <c r="B38" s="132"/>
      <c r="C38" s="132"/>
      <c r="D38" s="132"/>
      <c r="E38" s="122" t="s">
        <v>71</v>
      </c>
      <c r="F38" s="1" t="s">
        <v>60</v>
      </c>
      <c r="G38" s="66"/>
      <c r="H38" s="64"/>
      <c r="I38" s="82"/>
      <c r="J38" s="110">
        <v>5</v>
      </c>
      <c r="K38" s="112">
        <v>2</v>
      </c>
      <c r="L38" s="65" t="s">
        <v>62</v>
      </c>
      <c r="M38" s="86"/>
      <c r="N38" s="85"/>
      <c r="O38" s="65"/>
    </row>
    <row r="39" spans="1:15" ht="34.5" customHeight="1">
      <c r="A39" s="132"/>
      <c r="B39" s="128"/>
      <c r="C39" s="128"/>
      <c r="D39" s="128"/>
      <c r="E39" s="123" t="s">
        <v>82</v>
      </c>
      <c r="F39" s="79" t="s">
        <v>60</v>
      </c>
      <c r="G39" s="81">
        <v>5</v>
      </c>
      <c r="H39" s="80">
        <v>2</v>
      </c>
      <c r="I39" s="118" t="s">
        <v>62</v>
      </c>
      <c r="J39" s="26">
        <v>5</v>
      </c>
      <c r="K39" s="83">
        <v>2</v>
      </c>
      <c r="L39" s="72" t="s">
        <v>62</v>
      </c>
      <c r="M39" s="26">
        <v>5</v>
      </c>
      <c r="N39" s="27">
        <v>2</v>
      </c>
      <c r="O39" s="84" t="s">
        <v>62</v>
      </c>
    </row>
    <row r="40" spans="1:15" ht="45" customHeight="1">
      <c r="A40" s="132"/>
      <c r="B40" s="45" t="s">
        <v>58</v>
      </c>
      <c r="C40" s="75" t="s">
        <v>83</v>
      </c>
      <c r="D40" s="74">
        <f>H40+K40+N40</f>
        <v>16</v>
      </c>
      <c r="E40" s="124" t="s">
        <v>13</v>
      </c>
      <c r="F40" s="41" t="s">
        <v>61</v>
      </c>
      <c r="G40" s="67">
        <v>45</v>
      </c>
      <c r="H40" s="68">
        <v>5</v>
      </c>
      <c r="I40" s="119" t="s">
        <v>57</v>
      </c>
      <c r="J40" s="69">
        <v>54</v>
      </c>
      <c r="K40" s="70">
        <v>6</v>
      </c>
      <c r="L40" s="72" t="s">
        <v>57</v>
      </c>
      <c r="M40" s="71">
        <v>45</v>
      </c>
      <c r="N40" s="70">
        <v>5</v>
      </c>
      <c r="O40" s="72" t="s">
        <v>57</v>
      </c>
    </row>
    <row r="41" spans="1:15" ht="34.5" customHeight="1">
      <c r="A41" s="132"/>
      <c r="B41" s="45" t="s">
        <v>2</v>
      </c>
      <c r="C41" s="106" t="s">
        <v>64</v>
      </c>
      <c r="D41" s="74">
        <f>H41+K41+N41</f>
        <v>15</v>
      </c>
      <c r="E41" s="125" t="s">
        <v>72</v>
      </c>
      <c r="F41" s="41" t="s">
        <v>61</v>
      </c>
      <c r="G41" s="41">
        <v>15</v>
      </c>
      <c r="H41" s="42">
        <v>5</v>
      </c>
      <c r="I41" s="43" t="s">
        <v>57</v>
      </c>
      <c r="J41" s="26">
        <v>15</v>
      </c>
      <c r="K41" s="27">
        <v>5</v>
      </c>
      <c r="L41" s="28" t="s">
        <v>57</v>
      </c>
      <c r="M41" s="26">
        <v>15</v>
      </c>
      <c r="N41" s="27">
        <v>5</v>
      </c>
      <c r="O41" s="28" t="s">
        <v>57</v>
      </c>
    </row>
    <row r="42" spans="1:15" ht="24.75" customHeight="1">
      <c r="A42" s="132"/>
      <c r="B42" s="168" t="s">
        <v>30</v>
      </c>
      <c r="C42" s="134" t="s">
        <v>16</v>
      </c>
      <c r="D42" s="186">
        <f>H42+H43+H44+K42+K43+K44+N43+N44</f>
        <v>15</v>
      </c>
      <c r="E42" s="120" t="s">
        <v>73</v>
      </c>
      <c r="F42" s="41" t="s">
        <v>61</v>
      </c>
      <c r="G42" s="41">
        <v>12</v>
      </c>
      <c r="H42" s="42">
        <v>3</v>
      </c>
      <c r="I42" s="43" t="s">
        <v>57</v>
      </c>
      <c r="J42" s="26">
        <v>12</v>
      </c>
      <c r="K42" s="27">
        <v>3</v>
      </c>
      <c r="L42" s="28" t="s">
        <v>57</v>
      </c>
      <c r="M42" s="26"/>
      <c r="N42" s="27"/>
      <c r="O42" s="28"/>
    </row>
    <row r="43" spans="1:15" ht="24.75" customHeight="1">
      <c r="A43" s="132"/>
      <c r="B43" s="169"/>
      <c r="C43" s="132"/>
      <c r="D43" s="187"/>
      <c r="E43" s="120" t="s">
        <v>71</v>
      </c>
      <c r="F43" s="41" t="s">
        <v>61</v>
      </c>
      <c r="G43" s="41">
        <v>4</v>
      </c>
      <c r="H43" s="42">
        <v>1</v>
      </c>
      <c r="I43" s="43" t="s">
        <v>62</v>
      </c>
      <c r="J43" s="26">
        <v>4</v>
      </c>
      <c r="K43" s="27">
        <v>1</v>
      </c>
      <c r="L43" s="28" t="s">
        <v>62</v>
      </c>
      <c r="M43" s="26">
        <v>12</v>
      </c>
      <c r="N43" s="27">
        <v>3</v>
      </c>
      <c r="O43" s="28" t="s">
        <v>62</v>
      </c>
    </row>
    <row r="44" spans="1:15" ht="36" customHeight="1">
      <c r="A44" s="128"/>
      <c r="B44" s="170"/>
      <c r="C44" s="128"/>
      <c r="D44" s="187"/>
      <c r="E44" s="120" t="s">
        <v>12</v>
      </c>
      <c r="F44" s="41" t="s">
        <v>61</v>
      </c>
      <c r="G44" s="41">
        <v>4</v>
      </c>
      <c r="H44" s="42">
        <v>1</v>
      </c>
      <c r="I44" s="43" t="s">
        <v>62</v>
      </c>
      <c r="J44" s="26">
        <v>4</v>
      </c>
      <c r="K44" s="27">
        <v>1</v>
      </c>
      <c r="L44" s="28" t="s">
        <v>62</v>
      </c>
      <c r="M44" s="26">
        <v>8</v>
      </c>
      <c r="N44" s="27">
        <v>2</v>
      </c>
      <c r="O44" s="28" t="s">
        <v>57</v>
      </c>
    </row>
    <row r="45" spans="1:15" ht="15">
      <c r="A45" s="37" t="s">
        <v>53</v>
      </c>
      <c r="B45" s="35"/>
      <c r="C45" s="35"/>
      <c r="D45" s="36">
        <f>SUM(D37:D44)</f>
        <v>83</v>
      </c>
      <c r="E45" s="35"/>
      <c r="F45" s="91"/>
      <c r="G45" s="20">
        <f>SUM(G37:G44)</f>
        <v>105</v>
      </c>
      <c r="H45" s="20">
        <f>SUM(H37:H44)</f>
        <v>27</v>
      </c>
      <c r="I45" s="21">
        <v>4</v>
      </c>
      <c r="J45" s="20">
        <f>SUM(J37:J44)</f>
        <v>119</v>
      </c>
      <c r="K45" s="20">
        <f>SUM(K37:K44)</f>
        <v>30</v>
      </c>
      <c r="L45" s="24">
        <v>4</v>
      </c>
      <c r="M45" s="20">
        <f>SUM(M37:M44)</f>
        <v>103</v>
      </c>
      <c r="N45" s="20">
        <f>SUM(N37:N44)</f>
        <v>26</v>
      </c>
      <c r="O45" s="24">
        <v>4</v>
      </c>
    </row>
    <row r="46" spans="1:15" ht="12.75">
      <c r="A46" s="194"/>
      <c r="B46" s="195"/>
      <c r="C46" s="195"/>
      <c r="D46" s="195"/>
      <c r="E46" s="195"/>
      <c r="F46" s="195"/>
      <c r="G46" s="195"/>
      <c r="H46" s="195"/>
      <c r="I46" s="195"/>
      <c r="J46" s="195"/>
      <c r="K46" s="195"/>
      <c r="L46" s="195"/>
      <c r="M46" s="195"/>
      <c r="N46" s="195"/>
      <c r="O46" s="195"/>
    </row>
    <row r="47" spans="1:15" ht="63" customHeight="1">
      <c r="A47" s="168" t="s">
        <v>34</v>
      </c>
      <c r="B47" s="45" t="s">
        <v>4</v>
      </c>
      <c r="C47" s="107" t="s">
        <v>5</v>
      </c>
      <c r="D47" s="44">
        <f>N47</f>
        <v>4</v>
      </c>
      <c r="E47" s="126" t="s">
        <v>20</v>
      </c>
      <c r="F47" s="116" t="s">
        <v>56</v>
      </c>
      <c r="G47" s="219"/>
      <c r="H47" s="220"/>
      <c r="I47" s="221"/>
      <c r="J47" s="213"/>
      <c r="K47" s="214"/>
      <c r="L47" s="214"/>
      <c r="M47" s="117">
        <v>24</v>
      </c>
      <c r="N47" s="27">
        <v>4</v>
      </c>
      <c r="O47" s="28" t="s">
        <v>57</v>
      </c>
    </row>
    <row r="48" spans="1:15" ht="30" customHeight="1">
      <c r="A48" s="169"/>
      <c r="B48" s="168" t="s">
        <v>59</v>
      </c>
      <c r="C48" s="196" t="s">
        <v>65</v>
      </c>
      <c r="D48" s="129">
        <f>H48+H49+K48+K49+N48+N49</f>
        <v>4</v>
      </c>
      <c r="E48" s="120" t="s">
        <v>77</v>
      </c>
      <c r="F48" s="3" t="s">
        <v>56</v>
      </c>
      <c r="G48" s="41"/>
      <c r="H48" s="42"/>
      <c r="I48" s="43"/>
      <c r="J48" s="26"/>
      <c r="K48" s="27"/>
      <c r="L48" s="28"/>
      <c r="M48" s="26">
        <v>12</v>
      </c>
      <c r="N48" s="27">
        <v>2</v>
      </c>
      <c r="O48" s="28" t="s">
        <v>62</v>
      </c>
    </row>
    <row r="49" spans="1:15" ht="24.75" customHeight="1">
      <c r="A49" s="132"/>
      <c r="B49" s="170"/>
      <c r="C49" s="130"/>
      <c r="D49" s="128"/>
      <c r="E49" s="114" t="s">
        <v>85</v>
      </c>
      <c r="F49" s="3" t="s">
        <v>56</v>
      </c>
      <c r="G49" s="41"/>
      <c r="H49" s="42"/>
      <c r="I49" s="43"/>
      <c r="J49" s="26"/>
      <c r="K49" s="27"/>
      <c r="L49" s="65"/>
      <c r="M49" s="26">
        <v>12</v>
      </c>
      <c r="N49" s="27">
        <v>2</v>
      </c>
      <c r="O49" s="28" t="s">
        <v>62</v>
      </c>
    </row>
    <row r="50" spans="1:15" ht="30" customHeight="1">
      <c r="A50" s="132"/>
      <c r="B50" s="168" t="s">
        <v>6</v>
      </c>
      <c r="C50" s="196" t="s">
        <v>68</v>
      </c>
      <c r="D50" s="129">
        <f>H50+H51+K50+K51+N50+N51</f>
        <v>8</v>
      </c>
      <c r="E50" s="120" t="s">
        <v>67</v>
      </c>
      <c r="F50" s="3" t="s">
        <v>56</v>
      </c>
      <c r="G50" s="41">
        <v>12</v>
      </c>
      <c r="H50" s="42">
        <v>2</v>
      </c>
      <c r="I50" s="43" t="s">
        <v>62</v>
      </c>
      <c r="J50" s="26">
        <v>12</v>
      </c>
      <c r="K50" s="27">
        <v>2</v>
      </c>
      <c r="L50" s="1" t="s">
        <v>62</v>
      </c>
      <c r="M50" s="26"/>
      <c r="N50" s="27"/>
      <c r="O50" s="28"/>
    </row>
    <row r="51" spans="1:15" ht="24.75" customHeight="1">
      <c r="A51" s="132"/>
      <c r="B51" s="170"/>
      <c r="C51" s="130"/>
      <c r="D51" s="130"/>
      <c r="E51" s="120" t="s">
        <v>75</v>
      </c>
      <c r="F51" s="3" t="s">
        <v>56</v>
      </c>
      <c r="G51" s="41">
        <v>12</v>
      </c>
      <c r="H51" s="42">
        <v>2</v>
      </c>
      <c r="I51" s="43" t="s">
        <v>62</v>
      </c>
      <c r="J51" s="26">
        <v>12</v>
      </c>
      <c r="K51" s="27">
        <v>2</v>
      </c>
      <c r="L51" s="28" t="s">
        <v>62</v>
      </c>
      <c r="M51" s="26"/>
      <c r="N51" s="27"/>
      <c r="O51" s="28"/>
    </row>
    <row r="52" spans="1:15" ht="45" customHeight="1">
      <c r="A52" s="132"/>
      <c r="B52" s="10" t="s">
        <v>30</v>
      </c>
      <c r="C52" s="87" t="s">
        <v>74</v>
      </c>
      <c r="D52" s="32">
        <f>H52+K52+N52</f>
        <v>4</v>
      </c>
      <c r="E52" s="120" t="s">
        <v>66</v>
      </c>
      <c r="F52" s="3" t="s">
        <v>56</v>
      </c>
      <c r="G52" s="41">
        <v>24</v>
      </c>
      <c r="H52" s="42">
        <v>4</v>
      </c>
      <c r="I52" s="43" t="s">
        <v>62</v>
      </c>
      <c r="J52" s="26"/>
      <c r="K52" s="27"/>
      <c r="L52" s="28"/>
      <c r="M52" s="26"/>
      <c r="N52" s="27"/>
      <c r="O52" s="28"/>
    </row>
    <row r="53" spans="1:15" ht="41.25" customHeight="1">
      <c r="A53" s="168" t="s">
        <v>69</v>
      </c>
      <c r="B53" s="113" t="s">
        <v>55</v>
      </c>
      <c r="C53" s="114" t="s">
        <v>17</v>
      </c>
      <c r="D53" s="32">
        <f>H53+K53+N53</f>
        <v>4</v>
      </c>
      <c r="E53" s="114" t="s">
        <v>86</v>
      </c>
      <c r="F53" s="3" t="s">
        <v>56</v>
      </c>
      <c r="G53" s="41"/>
      <c r="H53" s="42"/>
      <c r="I53" s="43"/>
      <c r="J53" s="26">
        <v>24</v>
      </c>
      <c r="K53" s="27">
        <v>4</v>
      </c>
      <c r="L53" s="28" t="s">
        <v>62</v>
      </c>
      <c r="M53" s="26"/>
      <c r="N53" s="27"/>
      <c r="O53" s="28"/>
    </row>
    <row r="54" spans="1:15" ht="58.5" customHeight="1">
      <c r="A54" s="170"/>
      <c r="B54" s="114" t="s">
        <v>59</v>
      </c>
      <c r="C54" s="115" t="s">
        <v>65</v>
      </c>
      <c r="D54" s="73">
        <f>H54+K54+N54</f>
        <v>3</v>
      </c>
      <c r="E54" s="114" t="s">
        <v>87</v>
      </c>
      <c r="F54" s="3" t="s">
        <v>61</v>
      </c>
      <c r="G54" s="41">
        <v>15</v>
      </c>
      <c r="H54" s="42">
        <v>3</v>
      </c>
      <c r="I54" s="43" t="s">
        <v>62</v>
      </c>
      <c r="J54" s="26"/>
      <c r="K54" s="27"/>
      <c r="L54" s="28"/>
      <c r="M54" s="26"/>
      <c r="N54" s="27"/>
      <c r="O54" s="28"/>
    </row>
    <row r="55" spans="1:15" ht="30" customHeight="1">
      <c r="A55" s="8" t="s">
        <v>53</v>
      </c>
      <c r="B55" s="222"/>
      <c r="C55" s="223"/>
      <c r="D55" s="38">
        <f>SUM(D47:D54)</f>
        <v>27</v>
      </c>
      <c r="E55" s="35"/>
      <c r="F55" s="91"/>
      <c r="G55" s="20">
        <f>SUM(G47:G54)</f>
        <v>63</v>
      </c>
      <c r="H55" s="20">
        <f>SUM(H47:H54)</f>
        <v>11</v>
      </c>
      <c r="I55" s="21"/>
      <c r="J55" s="20">
        <f>SUM(J47:J54)</f>
        <v>48</v>
      </c>
      <c r="K55" s="20">
        <f>SUM(K47:K54)</f>
        <v>8</v>
      </c>
      <c r="L55" s="24"/>
      <c r="M55" s="20">
        <f>SUM(M47:M54)</f>
        <v>48</v>
      </c>
      <c r="N55" s="20">
        <f>SUM(N47:N54)</f>
        <v>8</v>
      </c>
      <c r="O55" s="24">
        <v>1</v>
      </c>
    </row>
    <row r="56" spans="1:15" ht="48.75" customHeight="1">
      <c r="A56" s="10" t="s">
        <v>35</v>
      </c>
      <c r="B56" s="201"/>
      <c r="C56" s="202"/>
      <c r="D56" s="50">
        <v>18</v>
      </c>
      <c r="E56" s="39" t="s">
        <v>63</v>
      </c>
      <c r="F56" s="3"/>
      <c r="G56" s="3"/>
      <c r="H56" s="11">
        <v>6</v>
      </c>
      <c r="I56" s="48"/>
      <c r="J56" s="26"/>
      <c r="K56" s="27">
        <v>6</v>
      </c>
      <c r="L56" s="47"/>
      <c r="M56" s="26"/>
      <c r="N56" s="27">
        <v>6</v>
      </c>
      <c r="O56" s="47"/>
    </row>
    <row r="57" spans="1:15" ht="15">
      <c r="A57" s="8" t="s">
        <v>53</v>
      </c>
      <c r="B57" s="12"/>
      <c r="C57" s="12"/>
      <c r="D57" s="36">
        <v>18</v>
      </c>
      <c r="E57" s="35"/>
      <c r="F57" s="91"/>
      <c r="G57" s="20"/>
      <c r="H57" s="19">
        <v>6</v>
      </c>
      <c r="I57" s="21"/>
      <c r="J57" s="22"/>
      <c r="K57" s="23">
        <v>6</v>
      </c>
      <c r="L57" s="24"/>
      <c r="M57" s="22"/>
      <c r="N57" s="23">
        <v>6</v>
      </c>
      <c r="O57" s="24"/>
    </row>
    <row r="58" spans="1:15" ht="39.75" customHeight="1">
      <c r="A58" s="168" t="s">
        <v>36</v>
      </c>
      <c r="B58" s="10" t="s">
        <v>37</v>
      </c>
      <c r="C58" s="92" t="s">
        <v>7</v>
      </c>
      <c r="D58" s="50">
        <f>H58+K58+N58</f>
        <v>9</v>
      </c>
      <c r="E58" s="39" t="s">
        <v>38</v>
      </c>
      <c r="F58" s="3" t="s">
        <v>56</v>
      </c>
      <c r="G58" s="41">
        <v>18</v>
      </c>
      <c r="H58" s="42">
        <v>3</v>
      </c>
      <c r="I58" s="43" t="s">
        <v>62</v>
      </c>
      <c r="J58" s="26">
        <v>18</v>
      </c>
      <c r="K58" s="46">
        <v>3</v>
      </c>
      <c r="L58" s="28" t="s">
        <v>62</v>
      </c>
      <c r="M58" s="26">
        <v>18</v>
      </c>
      <c r="N58" s="27">
        <v>3</v>
      </c>
      <c r="O58" s="47" t="s">
        <v>57</v>
      </c>
    </row>
    <row r="59" spans="1:15" ht="39.75" customHeight="1">
      <c r="A59" s="200"/>
      <c r="B59" s="89"/>
      <c r="C59" s="100"/>
      <c r="D59" s="97">
        <v>6</v>
      </c>
      <c r="E59" s="39" t="s">
        <v>39</v>
      </c>
      <c r="F59" s="3"/>
      <c r="G59" s="41"/>
      <c r="H59" s="42"/>
      <c r="I59" s="43"/>
      <c r="J59" s="26"/>
      <c r="K59" s="27"/>
      <c r="L59" s="28"/>
      <c r="M59" s="26"/>
      <c r="N59" s="27">
        <v>6</v>
      </c>
      <c r="O59" s="47" t="s">
        <v>57</v>
      </c>
    </row>
    <row r="60" spans="1:15" ht="39.75" customHeight="1" thickBot="1">
      <c r="A60" s="95" t="s">
        <v>53</v>
      </c>
      <c r="B60" s="101"/>
      <c r="C60" s="102"/>
      <c r="D60" s="98">
        <f>SUM(D58:D59)</f>
        <v>15</v>
      </c>
      <c r="E60" s="93"/>
      <c r="F60" s="94"/>
      <c r="G60" s="20">
        <v>24</v>
      </c>
      <c r="H60" s="19">
        <v>3</v>
      </c>
      <c r="I60" s="21"/>
      <c r="J60" s="22">
        <v>24</v>
      </c>
      <c r="K60" s="23">
        <v>3</v>
      </c>
      <c r="L60" s="24"/>
      <c r="M60" s="22">
        <v>24</v>
      </c>
      <c r="N60" s="23">
        <v>9</v>
      </c>
      <c r="O60" s="24">
        <v>2</v>
      </c>
    </row>
    <row r="61" spans="1:15" s="25" customFormat="1" ht="39.75" customHeight="1" thickBot="1">
      <c r="A61" s="96" t="s">
        <v>31</v>
      </c>
      <c r="B61" s="103"/>
      <c r="C61" s="104"/>
      <c r="D61" s="99">
        <f>D36+D45+D55+D57+D60</f>
        <v>180</v>
      </c>
      <c r="E61" s="105"/>
      <c r="F61" s="94"/>
      <c r="G61" s="99">
        <f aca="true" t="shared" si="0" ref="G61:O61">G36+G45+G55+G57+G60</f>
        <v>307</v>
      </c>
      <c r="H61" s="99">
        <f t="shared" si="0"/>
        <v>60</v>
      </c>
      <c r="I61" s="99">
        <f t="shared" si="0"/>
        <v>7</v>
      </c>
      <c r="J61" s="99">
        <f t="shared" si="0"/>
        <v>306</v>
      </c>
      <c r="K61" s="99">
        <f t="shared" si="0"/>
        <v>60</v>
      </c>
      <c r="L61" s="99">
        <f t="shared" si="0"/>
        <v>7</v>
      </c>
      <c r="M61" s="99">
        <f t="shared" si="0"/>
        <v>262</v>
      </c>
      <c r="N61" s="99">
        <f t="shared" si="0"/>
        <v>60</v>
      </c>
      <c r="O61" s="99">
        <f t="shared" si="0"/>
        <v>9</v>
      </c>
    </row>
    <row r="62" ht="30" customHeight="1" thickBot="1">
      <c r="K62" s="49"/>
    </row>
    <row r="63" spans="1:15" s="13" customFormat="1" ht="77.25" customHeight="1">
      <c r="A63" s="210" t="s">
        <v>18</v>
      </c>
      <c r="B63" s="211"/>
      <c r="C63" s="211"/>
      <c r="D63" s="211"/>
      <c r="E63" s="212"/>
      <c r="F63" s="203">
        <f>D36+D45</f>
        <v>120</v>
      </c>
      <c r="G63" s="204"/>
      <c r="H63" s="217"/>
      <c r="I63" s="218"/>
      <c r="K63" s="197" t="s">
        <v>22</v>
      </c>
      <c r="L63" s="198"/>
      <c r="M63" s="199"/>
      <c r="N63" s="215">
        <f>G61+J61+M61+60</f>
        <v>935</v>
      </c>
      <c r="O63" s="216"/>
    </row>
    <row r="64" spans="1:15" s="13" customFormat="1" ht="30" customHeight="1" thickBot="1">
      <c r="A64" s="191" t="s">
        <v>19</v>
      </c>
      <c r="B64" s="192"/>
      <c r="C64" s="192"/>
      <c r="D64" s="192"/>
      <c r="E64" s="193"/>
      <c r="F64" s="188">
        <v>108</v>
      </c>
      <c r="G64" s="189"/>
      <c r="H64" s="184"/>
      <c r="I64" s="185"/>
      <c r="K64" s="207" t="s">
        <v>52</v>
      </c>
      <c r="L64" s="208"/>
      <c r="M64" s="209"/>
      <c r="N64" s="205">
        <f>I61+L61+O61</f>
        <v>23</v>
      </c>
      <c r="O64" s="206"/>
    </row>
    <row r="65" spans="6:10" ht="12.75">
      <c r="F65" s="190"/>
      <c r="G65" s="190"/>
      <c r="H65" s="190"/>
      <c r="I65" s="190"/>
      <c r="J65" s="190"/>
    </row>
    <row r="66" spans="1:15" s="14" customFormat="1" ht="12" customHeight="1">
      <c r="A66" s="29" t="s">
        <v>42</v>
      </c>
      <c r="D66" s="33"/>
      <c r="E66" s="174" t="s">
        <v>48</v>
      </c>
      <c r="F66" s="40"/>
      <c r="G66" s="40"/>
      <c r="H66" s="40"/>
      <c r="I66" s="40"/>
      <c r="J66" s="40"/>
      <c r="K66" s="40"/>
      <c r="L66" s="40"/>
      <c r="M66" s="40"/>
      <c r="N66" s="40"/>
      <c r="O66" s="40"/>
    </row>
    <row r="67" spans="1:15" s="14" customFormat="1" ht="12">
      <c r="A67" s="15" t="s">
        <v>43</v>
      </c>
      <c r="D67" s="33"/>
      <c r="E67" s="174"/>
      <c r="F67" s="40"/>
      <c r="G67" s="40"/>
      <c r="H67" s="40"/>
      <c r="I67" s="40"/>
      <c r="J67" s="40"/>
      <c r="K67" s="40"/>
      <c r="L67" s="40"/>
      <c r="M67" s="40"/>
      <c r="N67" s="40"/>
      <c r="O67" s="40"/>
    </row>
    <row r="68" spans="1:15" s="14" customFormat="1" ht="12">
      <c r="A68" s="15" t="s">
        <v>44</v>
      </c>
      <c r="C68" s="15"/>
      <c r="D68" s="34"/>
      <c r="E68" s="174" t="s">
        <v>49</v>
      </c>
      <c r="F68" s="40"/>
      <c r="G68" s="40"/>
      <c r="H68" s="40"/>
      <c r="I68" s="40"/>
      <c r="J68" s="40"/>
      <c r="K68" s="40"/>
      <c r="L68" s="40"/>
      <c r="M68" s="40"/>
      <c r="N68" s="40"/>
      <c r="O68" s="40"/>
    </row>
    <row r="69" spans="1:15" s="14" customFormat="1" ht="12">
      <c r="A69" s="15" t="s">
        <v>45</v>
      </c>
      <c r="C69" s="15"/>
      <c r="D69" s="34"/>
      <c r="E69" s="174"/>
      <c r="F69" s="40"/>
      <c r="G69" s="40"/>
      <c r="H69" s="40"/>
      <c r="I69" s="40"/>
      <c r="J69" s="40"/>
      <c r="K69" s="40"/>
      <c r="L69" s="40"/>
      <c r="M69" s="40"/>
      <c r="N69" s="40"/>
      <c r="O69" s="40"/>
    </row>
  </sheetData>
  <sheetProtection/>
  <mergeCells count="50">
    <mergeCell ref="G47:I47"/>
    <mergeCell ref="B55:C55"/>
    <mergeCell ref="A37:A44"/>
    <mergeCell ref="B42:B44"/>
    <mergeCell ref="B37:B39"/>
    <mergeCell ref="N64:O64"/>
    <mergeCell ref="K64:M64"/>
    <mergeCell ref="A63:E63"/>
    <mergeCell ref="A53:A54"/>
    <mergeCell ref="J47:L47"/>
    <mergeCell ref="N63:O63"/>
    <mergeCell ref="H63:I63"/>
    <mergeCell ref="C48:C49"/>
    <mergeCell ref="K63:M63"/>
    <mergeCell ref="A58:A59"/>
    <mergeCell ref="D48:D49"/>
    <mergeCell ref="B56:C56"/>
    <mergeCell ref="F63:G63"/>
    <mergeCell ref="C50:C51"/>
    <mergeCell ref="D50:D51"/>
    <mergeCell ref="C25:F25"/>
    <mergeCell ref="G27:I27"/>
    <mergeCell ref="J27:L27"/>
    <mergeCell ref="C29:C31"/>
    <mergeCell ref="D29:D31"/>
    <mergeCell ref="H64:I64"/>
    <mergeCell ref="D42:D44"/>
    <mergeCell ref="F64:G64"/>
    <mergeCell ref="A64:E64"/>
    <mergeCell ref="B48:B49"/>
    <mergeCell ref="B33:B34"/>
    <mergeCell ref="B29:B31"/>
    <mergeCell ref="M27:O27"/>
    <mergeCell ref="A29:A35"/>
    <mergeCell ref="E68:E69"/>
    <mergeCell ref="E66:E67"/>
    <mergeCell ref="B50:B51"/>
    <mergeCell ref="A47:A52"/>
    <mergeCell ref="F65:J65"/>
    <mergeCell ref="A46:O46"/>
    <mergeCell ref="C33:C34"/>
    <mergeCell ref="D33:D34"/>
    <mergeCell ref="C37:C39"/>
    <mergeCell ref="D37:D39"/>
    <mergeCell ref="C42:C44"/>
    <mergeCell ref="A2:O7"/>
    <mergeCell ref="A8:B18"/>
    <mergeCell ref="C8:O18"/>
    <mergeCell ref="A19:B24"/>
    <mergeCell ref="C19:O24"/>
  </mergeCells>
  <printOptions/>
  <pageMargins left="0.7900000000000001" right="0.7900000000000001" top="1.02" bottom="1.02" header="0.7900000000000001" footer="0.7900000000000001"/>
  <pageSetup firstPageNumber="1" useFirstPageNumber="1" horizontalDpi="300" verticalDpi="300" orientation="landscape" paperSize="9" scale="90" r:id="rId3"/>
  <headerFooter alignWithMargins="0">
    <oddHeader>&amp;L&amp;"Calibri,Normale"Conservatorio di Musica Licinio Refice di Frosinone&amp;C&amp;"Calibri,Normale"&amp;A02&amp;R&amp;"Calibri,Normale"ARPA RINASCIMENTALE E BAROCCA</oddHeader>
    <oddFooter>&amp;C&amp;"Calibri,Normale"&amp;9&amp;P</oddFooter>
  </headerFooter>
  <rowBreaks count="1" manualBreakCount="1">
    <brk id="24"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Antonio</cp:lastModifiedBy>
  <cp:lastPrinted>2010-09-22T16:28:21Z</cp:lastPrinted>
  <dcterms:created xsi:type="dcterms:W3CDTF">2010-01-23T13:23:17Z</dcterms:created>
  <dcterms:modified xsi:type="dcterms:W3CDTF">2010-10-04T13:16:36Z</dcterms:modified>
  <cp:category/>
  <cp:version/>
  <cp:contentType/>
  <cp:contentStatus/>
</cp:coreProperties>
</file>